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80" windowHeight="11160" tabRatio="724" firstSheet="2" activeTab="6"/>
  </bookViews>
  <sheets>
    <sheet name="пр.2  (2)" sheetId="1" state="hidden" r:id="rId1"/>
    <sheet name="пр.2  (3)" sheetId="2" state="hidden" r:id="rId2"/>
    <sheet name="пр.1" sheetId="3" r:id="rId3"/>
    <sheet name="пр.2 " sheetId="4" r:id="rId4"/>
    <sheet name="пр." sheetId="5" state="hidden" r:id="rId5"/>
    <sheet name="пр.3" sheetId="6" r:id="rId6"/>
    <sheet name="пр.4" sheetId="7" r:id="rId7"/>
    <sheet name="пр.7" sheetId="8" state="hidden" r:id="rId8"/>
  </sheets>
  <definedNames>
    <definedName name="_xlnm.Print_Area" localSheetId="2">'пр.1'!$A$1:$F$30</definedName>
    <definedName name="_xlnm.Print_Area" localSheetId="3">'пр.2 '!$A$1:$G$46</definedName>
    <definedName name="_xlnm.Print_Area" localSheetId="0">'пр.2  (2)'!$A$1:$G$34</definedName>
    <definedName name="_xlnm.Print_Area" localSheetId="1">'пр.2  (3)'!$A$1:$G$41</definedName>
    <definedName name="_xlnm.Print_Area" localSheetId="5">'пр.3'!$A$1:$M$69</definedName>
    <definedName name="_xlnm.Print_Area" localSheetId="6">'пр.4'!$A$1:$F$49</definedName>
    <definedName name="_xlnm.Print_Area" localSheetId="7">'пр.7'!$A$1:$E$35</definedName>
  </definedNames>
  <calcPr fullCalcOnLoad="1" refMode="R1C1"/>
</workbook>
</file>

<file path=xl/sharedStrings.xml><?xml version="1.0" encoding="utf-8"?>
<sst xmlns="http://schemas.openxmlformats.org/spreadsheetml/2006/main" count="1040" uniqueCount="327">
  <si>
    <t>037 01 03 00 00 00 0000 000</t>
  </si>
  <si>
    <t>037 01 03 00 00 00 0000 800</t>
  </si>
  <si>
    <t>037 01 03 00 00 10 0000 810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</si>
  <si>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</si>
  <si>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</si>
  <si>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 xml:space="preserve">Уменьшение прочих остатков денежных средств местных бюджетов </t>
  </si>
  <si>
    <t>ВСЕГО:</t>
  </si>
  <si>
    <t>037</t>
  </si>
  <si>
    <t>Администрация Кривлякского сельсовета Енисейского района Красноярского края</t>
  </si>
  <si>
    <t>01 03 00 00 10 0000 710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</si>
  <si>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</si>
  <si>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</si>
  <si>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</si>
  <si>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</si>
  <si>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</si>
  <si>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</si>
  <si>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Денежные взыскания (штрафы) за нарушение бюджетного законодательства (в части бюджетов поселений)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</si>
  <si>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</si>
  <si>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</si>
  <si>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</si>
  <si>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</si>
  <si>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20204999</t>
  </si>
  <si>
    <t>Прочие межбюджетные трансферты, передаваемые в бюджеты поселений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</si>
  <si>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</si>
  <si>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</si>
  <si>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</si>
  <si>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( тыс.рублей)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</si>
  <si>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 доходам бюджетов</t>
  </si>
  <si>
    <t xml:space="preserve"> Главный                                                                                                                                                                                                                                                                                                                                       администратор доходов бюджета</t>
  </si>
  <si>
    <t>Вид доходов</t>
  </si>
  <si>
    <t>Подвид доходов</t>
  </si>
  <si>
    <t>Статья (подстатья)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бюджетов</t>
  </si>
  <si>
    <t xml:space="preserve"> Группа</t>
  </si>
  <si>
    <t>Подгруппа</t>
  </si>
  <si>
    <t>Статья</t>
  </si>
  <si>
    <t>Подстатья</t>
  </si>
  <si>
    <t>Элемент</t>
  </si>
  <si>
    <t>НАЛОГОВЫЕ И НЕНАЛОГОВЫЕ ДОХОДЫ</t>
  </si>
  <si>
    <t>ВСЕГО  ДОХОДОВ</t>
  </si>
  <si>
    <t>№ строки</t>
  </si>
  <si>
    <t>НАЛОГИ НА ИМУЩЕСТВО</t>
  </si>
  <si>
    <t>Налог на имущество физических лиц</t>
  </si>
  <si>
    <t>Земельный налог</t>
  </si>
  <si>
    <t>11</t>
  </si>
  <si>
    <t>010</t>
  </si>
  <si>
    <t xml:space="preserve">Код </t>
  </si>
  <si>
    <t>2</t>
  </si>
  <si>
    <t xml:space="preserve">Бюджетные кредиты от других бюджетов бюджетной системы Российской Федерации 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</si>
  <si>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</si>
  <si>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</si>
  <si>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</si>
  <si>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</si>
  <si>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</si>
  <si>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              </t>
  </si>
  <si>
    <t>ПРОГРАММА</t>
  </si>
  <si>
    <t>тыс.руб.</t>
  </si>
  <si>
    <t>Внутренние заимствования                                           (привлечение/ погашение)</t>
  </si>
  <si>
    <t>1.</t>
  </si>
  <si>
    <t>Кредиты, полученные по соглашениям и договорам, заключенным от имени  муниципального образования</t>
  </si>
  <si>
    <t>1.1</t>
  </si>
  <si>
    <t xml:space="preserve">получение </t>
  </si>
  <si>
    <t>в том числе:</t>
  </si>
  <si>
    <t>а)</t>
  </si>
  <si>
    <t>кредитов от кредитных организаций</t>
  </si>
  <si>
    <t>б)</t>
  </si>
  <si>
    <t>бюджетных кредитов от других бюджетов бюджетной системы Российской Федерации</t>
  </si>
  <si>
    <t>1.2</t>
  </si>
  <si>
    <t>погашение</t>
  </si>
  <si>
    <t xml:space="preserve">в том числе: </t>
  </si>
  <si>
    <t>кредитов, полученных от кредитных организаций</t>
  </si>
  <si>
    <t>2.</t>
  </si>
  <si>
    <t>Общий объем заимствований, направляемых на покрытие дефицита районного бюджета  и  погашение   муниципального долга</t>
  </si>
  <si>
    <t>получение</t>
  </si>
  <si>
    <t>013</t>
  </si>
  <si>
    <t>01</t>
  </si>
  <si>
    <t>02</t>
  </si>
  <si>
    <t>03</t>
  </si>
  <si>
    <t>06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</si>
  <si>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</si>
  <si>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015</t>
  </si>
  <si>
    <t>180</t>
  </si>
  <si>
    <t>БЕЗВОЗМЕЗДНЫЕ  ПОСТУПЛЕНИЯ</t>
  </si>
  <si>
    <t>151</t>
  </si>
  <si>
    <t>999</t>
  </si>
  <si>
    <t>20203015</t>
  </si>
  <si>
    <t>04</t>
  </si>
  <si>
    <t>Сумма</t>
  </si>
  <si>
    <t xml:space="preserve">бюджетных кредитов,  полученных от других бюджетов бюджетной системы Российской Федерации </t>
  </si>
  <si>
    <t>10</t>
  </si>
  <si>
    <t>Код главного администратора доходов</t>
  </si>
  <si>
    <t>11701050</t>
  </si>
  <si>
    <t>11705050</t>
  </si>
  <si>
    <t>11618050</t>
  </si>
  <si>
    <t>20201001</t>
  </si>
  <si>
    <t>801</t>
  </si>
  <si>
    <t>Наименование показателя</t>
  </si>
  <si>
    <t>1000</t>
  </si>
  <si>
    <t>№ п/п</t>
  </si>
  <si>
    <t>001</t>
  </si>
  <si>
    <t>Код ведомства</t>
  </si>
  <si>
    <t>Код группы,    подгруппы, статьи и вида источников</t>
  </si>
  <si>
    <t>Код бюджетной классификации</t>
  </si>
  <si>
    <t>Наименование кода бюджетной классификации</t>
  </si>
  <si>
    <t>Финансовое управление администрации Енисейского района Красноярского края</t>
  </si>
  <si>
    <t>20805000</t>
  </si>
  <si>
    <t>10804020</t>
  </si>
  <si>
    <t>Государственная пошлина за совершение нотариальных действий должностными лицами органов местного саоуправления, уполномоченными в соответствии с законодательными актами Российской Федерации на совершение нотариальных действий</t>
  </si>
  <si>
    <t>1</t>
  </si>
  <si>
    <t>000</t>
  </si>
  <si>
    <t>00</t>
  </si>
  <si>
    <t>0000</t>
  </si>
  <si>
    <t>НАЛОГИ  НА  ПРИБЫЛЬ, ДОХОДЫ</t>
  </si>
  <si>
    <t>110</t>
  </si>
  <si>
    <t>182</t>
  </si>
  <si>
    <t>Налог на доходы физических лиц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</si>
  <si>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</si>
  <si>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</si>
  <si>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 xml:space="preserve">БЕЗВОЗМЕЗДНЫЕ  ПОСТУПЛЕНИЯ  ОТ  ДРУГИХ  БЮДЖЕТОВ  БЮДЖЕТНОЙ  СИСТЕМЫ  РОССИЙСКОЙ  ФЕДЕРАЦИИ  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</si>
  <si>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</si>
  <si>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</si>
  <si>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</si>
  <si>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030</t>
  </si>
  <si>
    <t>05</t>
  </si>
  <si>
    <t>140</t>
  </si>
  <si>
    <t>ДОХОДЫ  ОТ  ИСПОЛЬЗОВАНИЯ  ИМУЩЕСТВА,  НАХОДЯЩЕГОСЯ  В  ГОСУДАРСТВЕННОЙ  И  МУНИЦИПАЛЬНОЙ  СОБСТВЕННОСТИ</t>
  </si>
  <si>
    <t>120</t>
  </si>
  <si>
    <t xml:space="preserve">Уменьшение остатков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</si>
  <si>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</si>
  <si>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</si>
  <si>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Прочие поступления от денежных взысканий (штрафов) в возмещение ущерба, зачисляемые в бюджеты поселений</t>
  </si>
  <si>
    <t>11690050</t>
  </si>
  <si>
    <t>Прочие безвозмездные поступления от негосударственных организаций в бюджеты поселений</t>
  </si>
  <si>
    <t>20405099</t>
  </si>
  <si>
    <t>Доходы бюджетов поселений от возврата бюджетными учреждениями остатков субсидий прошлых лет</t>
  </si>
  <si>
    <t>21805010</t>
  </si>
  <si>
    <t>Прочие безвозмездные поступления в бюджеты поселений</t>
  </si>
  <si>
    <t>20705020</t>
  </si>
  <si>
    <t>Денежные взыскания (штрафы), установленные законами субъектов Российской Федерациии за несоблюдение муниципальных правовых актов, зачисляемые в бюджеты поселений</t>
  </si>
  <si>
    <t>11651040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</si>
  <si>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</si>
  <si>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11623051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</si>
  <si>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</si>
  <si>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</si>
  <si>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11402053</t>
  </si>
  <si>
    <t>Доходы, от сдачи в аренду имущества, составляющего казну поселений (за исключением земельных участков)</t>
  </si>
  <si>
    <t>11105075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</si>
  <si>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</si>
  <si>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</si>
  <si>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19</t>
  </si>
  <si>
    <t>Безвозмездные поступления от негосударственных организаций в бюджеты поселений</t>
  </si>
  <si>
    <t>БЕЗВОЗМЕЗДНЫЕ ПОСТУПЛЕНИЯ ОТ НЕГОСУДАРСТВЕННЫХ ОРГАНИЗАЦИЙ</t>
  </si>
  <si>
    <t>024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</si>
  <si>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</si>
  <si>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</si>
  <si>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</si>
  <si>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 ПОШЛИНА</t>
  </si>
  <si>
    <t>240</t>
  </si>
  <si>
    <t>230</t>
  </si>
  <si>
    <t>250</t>
  </si>
  <si>
    <t>260</t>
  </si>
  <si>
    <t>Доходы местного бюджета на 2016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</si>
  <si>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</si>
  <si>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</si>
  <si>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</si>
  <si>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2016 год</t>
  </si>
  <si>
    <t>Приложение 1</t>
  </si>
  <si>
    <t>2015   год</t>
  </si>
  <si>
    <t>2016   год</t>
  </si>
  <si>
    <t xml:space="preserve">к решению Кривлякского Совета депутатов </t>
  </si>
  <si>
    <t>Приложение 2</t>
  </si>
  <si>
    <t>Приложение 3</t>
  </si>
  <si>
    <t>Приложение 4</t>
  </si>
  <si>
    <t>ВСЕГО РАСХОДОВ</t>
  </si>
  <si>
    <t>0801</t>
  </si>
  <si>
    <t>Культура</t>
  </si>
  <si>
    <t>0800</t>
  </si>
  <si>
    <t>КУЛЬТУРА, КИНЕМАТОГРАФИЯ</t>
  </si>
  <si>
    <t>0503</t>
  </si>
  <si>
    <t>Благоустройство</t>
  </si>
  <si>
    <t>0500</t>
  </si>
  <si>
    <t>ЖИЛИЩНО-КОММУНАЛЬНОЕ ХОЗЯЙСТВО</t>
  </si>
  <si>
    <t>0409</t>
  </si>
  <si>
    <t>Дорожное хозяйство (дорожные фонды)</t>
  </si>
  <si>
    <t>0400</t>
  </si>
  <si>
    <t>НАЦИОНАЛЬНАЯ ЭКОНОМИКА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</si>
  <si>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</si>
  <si>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</si>
  <si>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</si>
  <si>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</si>
  <si>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</si>
  <si>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</si>
  <si>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</si>
  <si>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</si>
  <si>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</si>
  <si>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</si>
  <si>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</si>
  <si>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</si>
  <si>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</si>
  <si>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</si>
  <si>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</si>
  <si>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</si>
  <si>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</si>
  <si>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</si>
  <si>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Раздел, под-раздел</t>
  </si>
  <si>
    <t>Наименования главных распорядителей, получателей бюджетных средств и наименования показателей бюджетной классификации</t>
  </si>
  <si>
    <t>Перечень главных  администраторов доходов  бюджета поселения</t>
  </si>
  <si>
    <t>и плановый период 2016-2017 годов"</t>
  </si>
  <si>
    <t>2017 год</t>
  </si>
  <si>
    <t>"О бюджете Кривлякского сельсовета на 2015 год</t>
  </si>
  <si>
    <t>"О  бюджете Кривлякского сельсовета на 2015 год</t>
  </si>
  <si>
    <t>Главные       администраторы        источников     внутреннего                                                                                                                                           финансирования дефицита                                                                                                                        бюджета поселения на 2015 год и плановый период 2016 - 2017 годов</t>
  </si>
  <si>
    <t>Доходы местного бюджета на 2017 год</t>
  </si>
  <si>
    <t>Сумма              на  2016 год  (тыс.руб.)</t>
  </si>
  <si>
    <t>Сумма              на  2017 год  (тыс.руб.)</t>
  </si>
  <si>
    <t xml:space="preserve">муниципальных внутренних заимствований на 2015  год  </t>
  </si>
  <si>
    <t>и плановый период 2016 - 2017 годов</t>
  </si>
  <si>
    <t>2017   год</t>
  </si>
  <si>
    <t>20203024</t>
  </si>
  <si>
    <t>20201999</t>
  </si>
  <si>
    <t>Прочие дотации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</si>
  <si>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</si>
  <si>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Прочие дотации</t>
  </si>
  <si>
    <t>Субвенции местным бюджетам на выполнение передаваемых полномочий субъектов Российской Федерации</t>
  </si>
  <si>
    <t>Обеспечение проведения выборов и референдумов</t>
  </si>
  <si>
    <t>0107</t>
  </si>
  <si>
    <t>Обеспечение пожарной безопасности</t>
  </si>
  <si>
    <t>0310</t>
  </si>
  <si>
    <t>Приложение 8</t>
  </si>
  <si>
    <t>от  19.12.2014 г.                        № 28-1р</t>
  </si>
  <si>
    <t>от 19.12.2014 г.                        № 28-1р</t>
  </si>
  <si>
    <t>СОЦИАЛЬНАЯ  ПОЛИТИКА</t>
  </si>
  <si>
    <t>Пенсионное обеспечение</t>
  </si>
  <si>
    <t>1001</t>
  </si>
  <si>
    <t>Перечень   администраторов доходов  бюджета поселения</t>
  </si>
  <si>
    <t>к распоряжению от 22.12.2014 № 77-р</t>
  </si>
  <si>
    <t xml:space="preserve">Приложение </t>
  </si>
  <si>
    <t>ВОЗВРАТ ОСТАТКОВ СУБСИДИЙ, СУБВЕНЦИЙ И ИНЫХ МЕЖБЮДЖЕТНЫХ ТРАНСЕРТОВ, ИМЕЮЩИХ ЦЕЛЕВОЕ НАЗНАЧЕНИЕ, ПРОШЛЫХ ЛЕТ</t>
  </si>
  <si>
    <t>Иные межбюджетные трансферты</t>
  </si>
  <si>
    <t>Прочие межбюджетные трансферты, передавемые бюджетам</t>
  </si>
  <si>
    <t>11302995</t>
  </si>
  <si>
    <t>130</t>
  </si>
  <si>
    <t>Прочие доходы от компенсации затрат бюджетов поселений</t>
  </si>
  <si>
    <t>от  10.02.2015 г.                        №  30-1р</t>
  </si>
  <si>
    <t>Приложение 7</t>
  </si>
  <si>
    <t>от 10.02.2015 г.                        № 30-1р</t>
  </si>
  <si>
    <t>к распоряжению от 31.03.2015 г.      № 11-р</t>
  </si>
  <si>
    <t>Государственная пошлина за совершение нотариальных действий должностными лицами органов местного саоуправления, уполномоченными в соответствии с законодательными актами Российской Федерации на совершение нотариальных  действий (прочие поступления)</t>
  </si>
  <si>
    <t>4000</t>
  </si>
  <si>
    <t>11105025</t>
  </si>
  <si>
    <t>11301995</t>
  </si>
  <si>
    <t>11302065</t>
  </si>
  <si>
    <t>11406025</t>
  </si>
  <si>
    <t>11623052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</si>
  <si>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</si>
  <si>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</si>
  <si>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</si>
  <si>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</si>
  <si>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</si>
  <si>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</si>
  <si>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</si>
  <si>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сдачи в аренду имущества, составляющего казну сельских поселений (за исключением земельных участков)</t>
  </si>
  <si>
    <t>Денежные взыскания (штрафы) за нарушение бюджетного законодательства (в части бюджетов сельских 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</si>
  <si>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</si>
  <si>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</si>
  <si>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</si>
  <si>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</si>
  <si>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</si>
  <si>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</si>
  <si>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</si>
  <si>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</si>
  <si>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</si>
  <si>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</si>
  <si>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</si>
  <si>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компенсации затрат бюджетов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</si>
  <si>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</si>
  <si>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</si>
  <si>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</si>
  <si>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Социальное обеспечение</t>
  </si>
  <si>
    <t>1003</t>
  </si>
  <si>
    <t xml:space="preserve">к решению Шапкинского Совета депутатов </t>
  </si>
  <si>
    <t>"О бюджете Шапкинского сельсовета на 2016 год</t>
  </si>
  <si>
    <t>и плановый период 2017-2018 годов"</t>
  </si>
  <si>
    <t xml:space="preserve"> Источники внутреннего финансирования дефицита                                                                               бюджета поселения  на 2016 год и плановый период 2017 - 2018 годов</t>
  </si>
  <si>
    <t>067 01 05 00 00 00 0000 000</t>
  </si>
  <si>
    <t>067 01 05 00 00 00 0000 500</t>
  </si>
  <si>
    <t>067 01 05 02 00 00 0000 500</t>
  </si>
  <si>
    <t>067 01 05 02 01 00 0000 510</t>
  </si>
  <si>
    <t>067 01 05 02 01 10 0000 510</t>
  </si>
  <si>
    <t>067 01 05 00 00 00 0000 600</t>
  </si>
  <si>
    <t>067 01 05 02 00 00 0000 600</t>
  </si>
  <si>
    <t>067 01 05 02 01 00 0000 610</t>
  </si>
  <si>
    <t>067 01 05 02 01 10 0000 610</t>
  </si>
  <si>
    <t>2018 год</t>
  </si>
  <si>
    <t>"О  бюджете Шапкинского сельсовета на 2016 год</t>
  </si>
  <si>
    <t>067</t>
  </si>
  <si>
    <t>Администрация Шапкинского сельсовета Енисейского района Красноярского края</t>
  </si>
  <si>
    <t>Доходы от реализации  иного имущества,  находящегося  в собственности городских поселений  (за исключением имущества  муниципальных бюджетных и   автономных  учреждений, а также  имущества  муниципальных  унитарных  предприятий,  в том числе  казенных), в части  реализации  материальных  запасов  по  указанному  имуществу.</t>
  </si>
  <si>
    <t>Дотации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</si>
  <si>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</si>
  <si>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 xml:space="preserve">Дотации бюджетам сельских поселений  на выравнивание бюджетной обеспеченности (край) </t>
  </si>
  <si>
    <t>Дотации бюджетам сельских поселений  на выравнивание бюджетной обеспеченности (район)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</si>
  <si>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</si>
  <si>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 </t>
  </si>
  <si>
    <t>040</t>
  </si>
  <si>
    <t>Земельный налог с физических лиц</t>
  </si>
  <si>
    <t>033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</si>
  <si>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</si>
  <si>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</si>
  <si>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</si>
  <si>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</si>
  <si>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предпринимателей, натариусов, занимающихся частной практикой, адвакатов, учредивших адвакатские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</si>
  <si>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</si>
  <si>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Распределение бюджетных ассигнований по разделам, подразделам  бюджетной классификации расходов бюджетов Российской Федерации на 2016 год и плановый период 2017-2018 годов </t>
  </si>
  <si>
    <t>Сумма              на  2018 год  (тыс.руб.)</t>
  </si>
  <si>
    <t>ФИЗИЧЕСКАЯ КУЛЬТУРА И СПОРТ</t>
  </si>
  <si>
    <t>1100</t>
  </si>
  <si>
    <t>Физкультурно-оздоровительная работа и спортивные мероприятий</t>
  </si>
  <si>
    <t>1102</t>
  </si>
  <si>
    <t>430</t>
  </si>
  <si>
    <t>Доходы бюджета поселения на 2016 год и плановый период 2017 - 2018 годов</t>
  </si>
  <si>
    <t>Доходы местного бюджета на 2018 год</t>
  </si>
  <si>
    <t>Другие вопросы в области культуры, кинематографии</t>
  </si>
  <si>
    <t>0804</t>
  </si>
  <si>
    <t xml:space="preserve">от  29.09.2016 г.                        № 15-57р </t>
  </si>
  <si>
    <t>от 29.09.2016 г.                       № 15-57р</t>
  </si>
  <si>
    <t xml:space="preserve">от 29.09.2016 г.                       №15-57р </t>
  </si>
  <si>
    <t>29.09.2016 г.                            №15-57р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</si>
</sst>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_р_."/>
    <numFmt numFmtId="171" formatCode="#,##0.00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2\6"/>
    <numFmt numFmtId="177" formatCode="&quot;26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11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justify"/>
      <protection/>
    </xf>
    <xf numFmtId="49" fontId="6" fillId="0" borderId="10" xfId="57" applyNumberFormat="1" applyFont="1" applyBorder="1" applyAlignment="1">
      <alignment horizontal="center" vertical="justify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horizontal="center" vertical="justify" wrapText="1"/>
      <protection/>
    </xf>
    <xf numFmtId="169" fontId="6" fillId="0" borderId="10" xfId="57" applyNumberFormat="1" applyFont="1" applyBorder="1">
      <alignment/>
      <protection/>
    </xf>
    <xf numFmtId="0" fontId="13" fillId="0" borderId="0" xfId="0" applyFont="1" applyAlignment="1">
      <alignment/>
    </xf>
    <xf numFmtId="0" fontId="0" fillId="0" borderId="0" xfId="58">
      <alignment/>
      <protection/>
    </xf>
    <xf numFmtId="0" fontId="6" fillId="0" borderId="10" xfId="58" applyFont="1" applyBorder="1" applyAlignment="1">
      <alignment horizontal="center" vertical="top" wrapText="1"/>
      <protection/>
    </xf>
    <xf numFmtId="0" fontId="6" fillId="0" borderId="10" xfId="58" applyNumberFormat="1" applyFont="1" applyBorder="1" applyAlignment="1">
      <alignment horizontal="center" vertical="top" wrapText="1"/>
      <protection/>
    </xf>
    <xf numFmtId="0" fontId="6" fillId="0" borderId="10" xfId="58" applyFont="1" applyBorder="1" applyAlignment="1">
      <alignment horizontal="justify" vertical="top" wrapText="1"/>
      <protection/>
    </xf>
    <xf numFmtId="170" fontId="6" fillId="0" borderId="10" xfId="58" applyNumberFormat="1" applyFont="1" applyBorder="1" applyAlignment="1">
      <alignment horizontal="right" wrapText="1"/>
      <protection/>
    </xf>
    <xf numFmtId="49" fontId="6" fillId="0" borderId="12" xfId="58" applyNumberFormat="1" applyFont="1" applyBorder="1" applyAlignment="1">
      <alignment horizontal="center" vertical="top" wrapText="1"/>
      <protection/>
    </xf>
    <xf numFmtId="0" fontId="6" fillId="0" borderId="12" xfId="58" applyFont="1" applyBorder="1" applyAlignment="1">
      <alignment horizontal="justify" vertical="top" wrapText="1"/>
      <protection/>
    </xf>
    <xf numFmtId="0" fontId="6" fillId="0" borderId="13" xfId="58" applyNumberFormat="1" applyFont="1" applyBorder="1" applyAlignment="1">
      <alignment horizontal="center" vertical="top" wrapText="1"/>
      <protection/>
    </xf>
    <xf numFmtId="0" fontId="6" fillId="0" borderId="13" xfId="58" applyFont="1" applyBorder="1" applyAlignment="1">
      <alignment horizontal="justify" vertical="top" wrapText="1"/>
      <protection/>
    </xf>
    <xf numFmtId="0" fontId="8" fillId="0" borderId="0" xfId="58" applyFont="1" applyAlignment="1">
      <alignment horizontal="justify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4" fillId="0" borderId="10" xfId="57" applyFont="1" applyBorder="1" applyAlignment="1">
      <alignment horizontal="left" vertical="justify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169" fontId="6" fillId="0" borderId="10" xfId="57" applyNumberFormat="1" applyFont="1" applyBorder="1" applyAlignment="1">
      <alignment/>
      <protection/>
    </xf>
    <xf numFmtId="169" fontId="6" fillId="0" borderId="10" xfId="57" applyNumberFormat="1" applyFont="1" applyBorder="1" applyAlignment="1">
      <alignment vertical="center" wrapText="1"/>
      <protection/>
    </xf>
    <xf numFmtId="0" fontId="14" fillId="0" borderId="10" xfId="58" applyFont="1" applyBorder="1" applyAlignment="1">
      <alignment horizontal="center" vertical="top" wrapText="1"/>
      <protection/>
    </xf>
    <xf numFmtId="169" fontId="14" fillId="0" borderId="10" xfId="57" applyNumberFormat="1" applyFont="1" applyBorder="1" applyAlignment="1">
      <alignment vertical="center" wrapText="1"/>
      <protection/>
    </xf>
    <xf numFmtId="49" fontId="14" fillId="0" borderId="10" xfId="0" applyNumberFormat="1" applyFont="1" applyFill="1" applyBorder="1" applyAlignment="1">
      <alignment horizontal="center"/>
    </xf>
    <xf numFmtId="0" fontId="9" fillId="0" borderId="0" xfId="53" applyFont="1">
      <alignment/>
      <protection/>
    </xf>
    <xf numFmtId="0" fontId="4" fillId="0" borderId="0" xfId="53" applyFo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Alignment="1">
      <alignment wrapText="1"/>
      <protection/>
    </xf>
    <xf numFmtId="169" fontId="9" fillId="0" borderId="0" xfId="53" applyNumberFormat="1" applyFont="1">
      <alignment/>
      <protection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9" fontId="14" fillId="0" borderId="10" xfId="0" applyNumberFormat="1" applyFont="1" applyBorder="1" applyAlignment="1">
      <alignment/>
    </xf>
    <xf numFmtId="49" fontId="14" fillId="0" borderId="10" xfId="57" applyNumberFormat="1" applyFont="1" applyBorder="1" applyAlignment="1">
      <alignment horizontal="center" vertical="justify"/>
      <protection/>
    </xf>
    <xf numFmtId="0" fontId="14" fillId="0" borderId="10" xfId="57" applyFont="1" applyBorder="1" applyAlignment="1">
      <alignment vertical="center" wrapText="1"/>
      <protection/>
    </xf>
    <xf numFmtId="169" fontId="14" fillId="0" borderId="10" xfId="57" applyNumberFormat="1" applyFont="1" applyBorder="1" applyAlignment="1">
      <alignment/>
      <protection/>
    </xf>
    <xf numFmtId="0" fontId="9" fillId="0" borderId="0" xfId="0" applyFont="1" applyFill="1" applyAlignment="1">
      <alignment/>
    </xf>
    <xf numFmtId="0" fontId="0" fillId="0" borderId="0" xfId="55">
      <alignment/>
      <protection/>
    </xf>
    <xf numFmtId="49" fontId="6" fillId="0" borderId="0" xfId="55" applyNumberFormat="1" applyFont="1">
      <alignment/>
      <protection/>
    </xf>
    <xf numFmtId="0" fontId="10" fillId="0" borderId="0" xfId="55" applyFont="1" applyFill="1" applyAlignment="1">
      <alignment horizontal="right"/>
      <protection/>
    </xf>
    <xf numFmtId="0" fontId="4" fillId="0" borderId="0" xfId="54" applyFont="1" applyFill="1" applyAlignment="1">
      <alignment horizontal="right"/>
      <protection/>
    </xf>
    <xf numFmtId="49" fontId="16" fillId="0" borderId="0" xfId="55" applyNumberFormat="1" applyFont="1">
      <alignment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1" fillId="0" borderId="0" xfId="53" applyFont="1" applyFill="1" applyBorder="1" applyAlignment="1">
      <alignment vertical="center"/>
      <protection/>
    </xf>
    <xf numFmtId="0" fontId="4" fillId="0" borderId="0" xfId="53" applyFont="1" applyFill="1">
      <alignment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57" applyFont="1" applyBorder="1" applyAlignment="1">
      <alignment horizontal="center"/>
      <protection/>
    </xf>
    <xf numFmtId="49" fontId="6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177" fontId="6" fillId="0" borderId="14" xfId="53" applyNumberFormat="1" applyFont="1" applyBorder="1" applyAlignment="1">
      <alignment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23" fillId="0" borderId="19" xfId="53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177" fontId="6" fillId="0" borderId="19" xfId="53" applyNumberFormat="1" applyFont="1" applyBorder="1" applyAlignment="1">
      <alignment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0" fontId="6" fillId="0" borderId="19" xfId="53" applyFont="1" applyBorder="1" applyAlignment="1">
      <alignment horizontal="justify" vertical="top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177" fontId="6" fillId="0" borderId="10" xfId="53" applyNumberFormat="1" applyFont="1" applyBorder="1" applyAlignment="1">
      <alignment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49" fontId="14" fillId="0" borderId="21" xfId="53" applyNumberFormat="1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textRotation="90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10" xfId="53" applyFont="1" applyBorder="1">
      <alignment/>
      <protection/>
    </xf>
    <xf numFmtId="0" fontId="6" fillId="0" borderId="19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vertical="center"/>
      <protection/>
    </xf>
    <xf numFmtId="164" fontId="14" fillId="0" borderId="22" xfId="53" applyNumberFormat="1" applyFont="1" applyFill="1" applyBorder="1" applyAlignment="1">
      <alignment horizontal="center" vertical="center"/>
      <protection/>
    </xf>
    <xf numFmtId="169" fontId="14" fillId="0" borderId="10" xfId="53" applyNumberFormat="1" applyFont="1" applyBorder="1" applyAlignment="1">
      <alignment horizontal="center" vertical="center"/>
      <protection/>
    </xf>
    <xf numFmtId="164" fontId="14" fillId="0" borderId="10" xfId="53" applyNumberFormat="1" applyFont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left" vertical="center"/>
      <protection/>
    </xf>
    <xf numFmtId="0" fontId="14" fillId="0" borderId="10" xfId="53" applyFont="1" applyBorder="1" applyAlignment="1">
      <alignment horizontal="center"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vertical="center" wrapText="1"/>
      <protection/>
    </xf>
    <xf numFmtId="164" fontId="6" fillId="0" borderId="22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14" fillId="0" borderId="22" xfId="53" applyFont="1" applyFill="1" applyBorder="1" applyAlignment="1">
      <alignment vertical="center" wrapText="1"/>
      <protection/>
    </xf>
    <xf numFmtId="49" fontId="14" fillId="0" borderId="22" xfId="53" applyNumberFormat="1" applyFont="1" applyFill="1" applyBorder="1" applyAlignment="1">
      <alignment vertical="center"/>
      <protection/>
    </xf>
    <xf numFmtId="49" fontId="14" fillId="0" borderId="22" xfId="53" applyNumberFormat="1" applyFont="1" applyFill="1" applyBorder="1" applyAlignment="1">
      <alignment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wrapText="1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0" fontId="14" fillId="0" borderId="19" xfId="53" applyFont="1" applyBorder="1" applyAlignment="1">
      <alignment horizontal="justify" vertical="top" wrapText="1"/>
      <protection/>
    </xf>
    <xf numFmtId="49" fontId="14" fillId="0" borderId="19" xfId="53" applyNumberFormat="1" applyFont="1" applyBorder="1" applyAlignment="1">
      <alignment horizontal="center" vertical="top"/>
      <protection/>
    </xf>
    <xf numFmtId="0" fontId="14" fillId="0" borderId="22" xfId="53" applyFont="1" applyFill="1" applyBorder="1" applyAlignment="1">
      <alignment vertical="top" wrapText="1"/>
      <protection/>
    </xf>
    <xf numFmtId="49" fontId="6" fillId="0" borderId="19" xfId="53" applyNumberFormat="1" applyFont="1" applyBorder="1" applyAlignment="1">
      <alignment horizontal="center" vertical="top"/>
      <protection/>
    </xf>
    <xf numFmtId="0" fontId="6" fillId="0" borderId="22" xfId="53" applyFont="1" applyFill="1" applyBorder="1" applyAlignment="1">
      <alignment vertical="top" wrapText="1"/>
      <protection/>
    </xf>
    <xf numFmtId="0" fontId="24" fillId="0" borderId="0" xfId="53" applyFont="1">
      <alignment/>
      <protection/>
    </xf>
    <xf numFmtId="0" fontId="24" fillId="0" borderId="0" xfId="53" applyFont="1" applyFill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14" fillId="0" borderId="22" xfId="53" applyFont="1" applyBorder="1" applyAlignment="1">
      <alignment horizontal="justify" vertical="top" wrapText="1"/>
      <protection/>
    </xf>
    <xf numFmtId="49" fontId="21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58" applyFont="1">
      <alignment/>
      <protection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12" fillId="0" borderId="0" xfId="58" applyFont="1">
      <alignment/>
      <protection/>
    </xf>
    <xf numFmtId="0" fontId="8" fillId="0" borderId="0" xfId="58" applyFont="1">
      <alignment/>
      <protection/>
    </xf>
    <xf numFmtId="0" fontId="6" fillId="0" borderId="0" xfId="58" applyFont="1" applyAlignment="1">
      <alignment horizontal="right"/>
      <protection/>
    </xf>
    <xf numFmtId="0" fontId="21" fillId="0" borderId="0" xfId="55" applyFont="1">
      <alignment/>
      <protection/>
    </xf>
    <xf numFmtId="0" fontId="21" fillId="0" borderId="0" xfId="58" applyFont="1">
      <alignment/>
      <protection/>
    </xf>
    <xf numFmtId="169" fontId="6" fillId="0" borderId="10" xfId="53" applyNumberFormat="1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58" applyFont="1" applyBorder="1" applyAlignment="1">
      <alignment horizontal="justify" vertical="top" wrapText="1"/>
      <protection/>
    </xf>
    <xf numFmtId="170" fontId="14" fillId="0" borderId="10" xfId="58" applyNumberFormat="1" applyFont="1" applyBorder="1" applyAlignment="1">
      <alignment horizontal="right" wrapText="1"/>
      <protection/>
    </xf>
    <xf numFmtId="0" fontId="10" fillId="0" borderId="22" xfId="53" applyFont="1" applyFill="1" applyBorder="1" applyAlignment="1">
      <alignment vertical="top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0" fillId="0" borderId="0" xfId="0" applyFont="1" applyFill="1" applyAlignment="1">
      <alignment/>
    </xf>
    <xf numFmtId="49" fontId="6" fillId="0" borderId="18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14" fillId="0" borderId="10" xfId="53" applyNumberFormat="1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wrapText="1"/>
      <protection/>
    </xf>
    <xf numFmtId="0" fontId="23" fillId="0" borderId="16" xfId="53" applyFont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left" vertical="center" wrapText="1"/>
      <protection/>
    </xf>
    <xf numFmtId="0" fontId="14" fillId="0" borderId="21" xfId="53" applyFont="1" applyFill="1" applyBorder="1" applyAlignment="1">
      <alignment horizontal="left" vertical="center" wrapText="1"/>
      <protection/>
    </xf>
    <xf numFmtId="0" fontId="12" fillId="0" borderId="0" xfId="57" applyNumberFormat="1" applyFont="1" applyBorder="1" applyAlignment="1">
      <alignment horizontal="center" vertical="distributed" wrapText="1"/>
      <protection/>
    </xf>
    <xf numFmtId="0" fontId="5" fillId="0" borderId="0" xfId="0" applyFont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6" fillId="0" borderId="24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6" fillId="0" borderId="14" xfId="53" applyFont="1" applyFill="1" applyBorder="1" applyAlignment="1">
      <alignment textRotation="90" wrapText="1"/>
      <protection/>
    </xf>
    <xf numFmtId="0" fontId="6" fillId="0" borderId="20" xfId="53" applyFont="1" applyFill="1" applyBorder="1" applyAlignment="1">
      <alignment textRotation="90" wrapText="1"/>
      <protection/>
    </xf>
    <xf numFmtId="0" fontId="6" fillId="0" borderId="19" xfId="53" applyFont="1" applyFill="1" applyBorder="1" applyAlignment="1">
      <alignment textRotation="90" wrapText="1"/>
      <protection/>
    </xf>
    <xf numFmtId="0" fontId="6" fillId="0" borderId="19" xfId="53" applyFont="1" applyFill="1" applyBorder="1" applyAlignment="1">
      <alignment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170" fontId="6" fillId="0" borderId="10" xfId="58" applyNumberFormat="1" applyFont="1" applyBorder="1" applyAlignment="1">
      <alignment horizontal="right" wrapText="1"/>
      <protection/>
    </xf>
    <xf numFmtId="0" fontId="6" fillId="0" borderId="23" xfId="58" applyFont="1" applyBorder="1" applyAlignment="1">
      <alignment horizontal="center" vertical="center" wrapText="1"/>
      <protection/>
    </xf>
    <xf numFmtId="0" fontId="6" fillId="0" borderId="24" xfId="58" applyFont="1" applyBorder="1" applyAlignment="1">
      <alignment horizontal="center" vertical="center" wrapText="1"/>
      <protection/>
    </xf>
    <xf numFmtId="0" fontId="6" fillId="0" borderId="25" xfId="58" applyFont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12" fillId="0" borderId="0" xfId="58" applyFont="1" applyAlignment="1">
      <alignment horizontal="center" wrapText="1"/>
      <protection/>
    </xf>
    <xf numFmtId="0" fontId="12" fillId="0" borderId="0" xfId="58" applyFont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." xfId="57"/>
    <cellStyle name="Обычный_12.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34"/>
  <sheetViews>
    <sheetView view="pageBreakPreview" zoomScaleSheetLayoutView="100" zoomScalePageLayoutView="0" workbookViewId="0" topLeftCell="A1">
      <selection activeCell="A11" sqref="A11:G11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81.625" style="37" customWidth="1"/>
    <col min="8" max="16384" width="9.125" style="37" customWidth="1"/>
  </cols>
  <sheetData>
    <row r="1" spans="7:12" ht="15">
      <c r="G1" s="107" t="s">
        <v>235</v>
      </c>
      <c r="H1"/>
      <c r="I1" s="51"/>
      <c r="J1" s="52"/>
      <c r="K1" s="53"/>
      <c r="L1" s="53"/>
    </row>
    <row r="2" spans="7:12" ht="15">
      <c r="G2" s="108" t="s">
        <v>234</v>
      </c>
      <c r="H2"/>
      <c r="I2" s="51"/>
      <c r="J2" s="52"/>
      <c r="K2" s="54"/>
      <c r="L2" s="54"/>
    </row>
    <row r="3" spans="7:12" ht="15">
      <c r="G3" s="108"/>
      <c r="H3"/>
      <c r="I3" s="51"/>
      <c r="J3" s="52"/>
      <c r="K3" s="54"/>
      <c r="L3" s="54"/>
    </row>
    <row r="4" spans="7:12" ht="15">
      <c r="G4" s="108"/>
      <c r="H4"/>
      <c r="I4" s="51"/>
      <c r="J4" s="52"/>
      <c r="K4" s="54"/>
      <c r="L4" s="54"/>
    </row>
    <row r="5" spans="7:12" ht="15">
      <c r="G5" s="108"/>
      <c r="H5"/>
      <c r="I5" s="51"/>
      <c r="J5" s="55"/>
      <c r="K5" s="56"/>
      <c r="L5" s="56"/>
    </row>
    <row r="6" ht="12.75">
      <c r="G6" s="40"/>
    </row>
    <row r="7" ht="12.75">
      <c r="G7" s="39"/>
    </row>
    <row r="8" ht="12.75">
      <c r="G8" s="39"/>
    </row>
    <row r="9" ht="12.75" customHeight="1">
      <c r="G9" s="38"/>
    </row>
    <row r="11" spans="1:7" ht="34.5" customHeight="1">
      <c r="A11" s="181" t="s">
        <v>233</v>
      </c>
      <c r="B11" s="181"/>
      <c r="C11" s="181"/>
      <c r="D11" s="181"/>
      <c r="E11" s="181"/>
      <c r="F11" s="181"/>
      <c r="G11" s="181"/>
    </row>
    <row r="12" ht="31.5" customHeight="1" thickBot="1"/>
    <row r="13" spans="1:7" ht="96" customHeight="1" thickBot="1">
      <c r="A13" s="89" t="s">
        <v>97</v>
      </c>
      <c r="B13" s="90" t="s">
        <v>89</v>
      </c>
      <c r="C13" s="182" t="s">
        <v>101</v>
      </c>
      <c r="D13" s="182"/>
      <c r="E13" s="182"/>
      <c r="F13" s="182"/>
      <c r="G13" s="90" t="s">
        <v>102</v>
      </c>
    </row>
    <row r="14" spans="1:7" ht="27" customHeight="1">
      <c r="A14" s="91">
        <v>1</v>
      </c>
      <c r="B14" s="92" t="s">
        <v>7</v>
      </c>
      <c r="C14" s="183" t="s">
        <v>8</v>
      </c>
      <c r="D14" s="183"/>
      <c r="E14" s="183"/>
      <c r="F14" s="183"/>
      <c r="G14" s="183"/>
    </row>
    <row r="15" spans="1:7" ht="65.25" customHeight="1">
      <c r="A15" s="93">
        <v>1</v>
      </c>
      <c r="B15" s="94" t="s">
        <v>7</v>
      </c>
      <c r="C15" s="94" t="s">
        <v>105</v>
      </c>
      <c r="D15" s="94" t="s">
        <v>74</v>
      </c>
      <c r="E15" s="94" t="s">
        <v>96</v>
      </c>
      <c r="F15" s="94" t="s">
        <v>112</v>
      </c>
      <c r="G15" s="95" t="s">
        <v>106</v>
      </c>
    </row>
    <row r="16" spans="1:7" ht="30.75">
      <c r="A16" s="96">
        <v>2</v>
      </c>
      <c r="B16" s="94" t="s">
        <v>7</v>
      </c>
      <c r="C16" s="94" t="s">
        <v>145</v>
      </c>
      <c r="D16" s="94" t="s">
        <v>88</v>
      </c>
      <c r="E16" s="94" t="s">
        <v>110</v>
      </c>
      <c r="F16" s="94" t="s">
        <v>125</v>
      </c>
      <c r="G16" s="95" t="s">
        <v>144</v>
      </c>
    </row>
    <row r="17" spans="1:7" ht="84.75" customHeight="1">
      <c r="A17" s="96">
        <f>A16+1</f>
        <v>3</v>
      </c>
      <c r="B17" s="94" t="s">
        <v>7</v>
      </c>
      <c r="C17" s="97" t="s">
        <v>143</v>
      </c>
      <c r="D17" s="97" t="s">
        <v>88</v>
      </c>
      <c r="E17" s="97" t="s">
        <v>110</v>
      </c>
      <c r="F17" s="97" t="s">
        <v>142</v>
      </c>
      <c r="G17" s="98" t="s">
        <v>141</v>
      </c>
    </row>
    <row r="18" spans="1:7" ht="36.75" customHeight="1">
      <c r="A18" s="96">
        <f>A17+1</f>
        <v>4</v>
      </c>
      <c r="B18" s="94" t="s">
        <v>7</v>
      </c>
      <c r="C18" s="94" t="s">
        <v>92</v>
      </c>
      <c r="D18" s="94" t="s">
        <v>88</v>
      </c>
      <c r="E18" s="94" t="s">
        <v>110</v>
      </c>
      <c r="F18" s="94" t="s">
        <v>123</v>
      </c>
      <c r="G18" s="95" t="s">
        <v>16</v>
      </c>
    </row>
    <row r="19" spans="1:7" ht="46.5">
      <c r="A19" s="96">
        <f>A18+1</f>
        <v>5</v>
      </c>
      <c r="B19" s="94" t="s">
        <v>7</v>
      </c>
      <c r="C19" s="94" t="s">
        <v>140</v>
      </c>
      <c r="D19" s="94" t="s">
        <v>88</v>
      </c>
      <c r="E19" s="94" t="s">
        <v>110</v>
      </c>
      <c r="F19" s="94" t="s">
        <v>123</v>
      </c>
      <c r="G19" s="95" t="s">
        <v>139</v>
      </c>
    </row>
    <row r="20" spans="1:7" ht="46.5">
      <c r="A20" s="96">
        <v>6</v>
      </c>
      <c r="B20" s="94" t="s">
        <v>7</v>
      </c>
      <c r="C20" s="94" t="s">
        <v>138</v>
      </c>
      <c r="D20" s="94" t="s">
        <v>75</v>
      </c>
      <c r="E20" s="94" t="s">
        <v>110</v>
      </c>
      <c r="F20" s="94" t="s">
        <v>123</v>
      </c>
      <c r="G20" s="95" t="s">
        <v>137</v>
      </c>
    </row>
    <row r="21" spans="1:7" ht="22.5" customHeight="1">
      <c r="A21" s="96">
        <v>7</v>
      </c>
      <c r="B21" s="94" t="s">
        <v>7</v>
      </c>
      <c r="C21" s="94" t="s">
        <v>91</v>
      </c>
      <c r="D21" s="94" t="s">
        <v>88</v>
      </c>
      <c r="E21" s="94" t="s">
        <v>110</v>
      </c>
      <c r="F21" s="94" t="s">
        <v>80</v>
      </c>
      <c r="G21" s="95" t="s">
        <v>18</v>
      </c>
    </row>
    <row r="22" spans="1:7" ht="29.25" customHeight="1">
      <c r="A22" s="96">
        <f aca="true" t="shared" si="0" ref="A22:A27">A21+1</f>
        <v>8</v>
      </c>
      <c r="B22" s="94" t="s">
        <v>7</v>
      </c>
      <c r="C22" s="94" t="s">
        <v>93</v>
      </c>
      <c r="D22" s="94" t="s">
        <v>88</v>
      </c>
      <c r="E22" s="94" t="s">
        <v>110</v>
      </c>
      <c r="F22" s="94" t="s">
        <v>82</v>
      </c>
      <c r="G22" s="95" t="s">
        <v>19</v>
      </c>
    </row>
    <row r="23" spans="1:7" ht="31.5" customHeight="1">
      <c r="A23" s="96">
        <f t="shared" si="0"/>
        <v>9</v>
      </c>
      <c r="B23" s="94" t="s">
        <v>7</v>
      </c>
      <c r="C23" s="94" t="s">
        <v>84</v>
      </c>
      <c r="D23" s="94" t="s">
        <v>88</v>
      </c>
      <c r="E23" s="94" t="s">
        <v>110</v>
      </c>
      <c r="F23" s="94" t="s">
        <v>82</v>
      </c>
      <c r="G23" s="99" t="s">
        <v>20</v>
      </c>
    </row>
    <row r="24" spans="1:7" ht="21.75" customHeight="1">
      <c r="A24" s="96">
        <f t="shared" si="0"/>
        <v>10</v>
      </c>
      <c r="B24" s="94" t="s">
        <v>7</v>
      </c>
      <c r="C24" s="94" t="s">
        <v>21</v>
      </c>
      <c r="D24" s="94" t="s">
        <v>88</v>
      </c>
      <c r="E24" s="94" t="s">
        <v>110</v>
      </c>
      <c r="F24" s="94" t="s">
        <v>82</v>
      </c>
      <c r="G24" s="95" t="s">
        <v>22</v>
      </c>
    </row>
    <row r="25" spans="1:7" ht="23.25" customHeight="1">
      <c r="A25" s="96">
        <f t="shared" si="0"/>
        <v>11</v>
      </c>
      <c r="B25" s="94" t="s">
        <v>7</v>
      </c>
      <c r="C25" s="94" t="s">
        <v>136</v>
      </c>
      <c r="D25" s="94" t="s">
        <v>88</v>
      </c>
      <c r="E25" s="94" t="s">
        <v>110</v>
      </c>
      <c r="F25" s="94" t="s">
        <v>80</v>
      </c>
      <c r="G25" s="99" t="s">
        <v>135</v>
      </c>
    </row>
    <row r="26" spans="1:7" ht="33.75" customHeight="1">
      <c r="A26" s="96">
        <f t="shared" si="0"/>
        <v>12</v>
      </c>
      <c r="B26" s="94" t="s">
        <v>7</v>
      </c>
      <c r="C26" s="94" t="s">
        <v>134</v>
      </c>
      <c r="D26" s="94" t="s">
        <v>88</v>
      </c>
      <c r="E26" s="94" t="s">
        <v>110</v>
      </c>
      <c r="F26" s="94" t="s">
        <v>80</v>
      </c>
      <c r="G26" s="95" t="s">
        <v>133</v>
      </c>
    </row>
    <row r="27" spans="1:7" ht="30.75">
      <c r="A27" s="100">
        <f t="shared" si="0"/>
        <v>13</v>
      </c>
      <c r="B27" s="101" t="s">
        <v>7</v>
      </c>
      <c r="C27" s="101" t="s">
        <v>23</v>
      </c>
      <c r="D27" s="101" t="s">
        <v>88</v>
      </c>
      <c r="E27" s="101" t="s">
        <v>110</v>
      </c>
      <c r="F27" s="101" t="s">
        <v>82</v>
      </c>
      <c r="G27" s="88" t="s">
        <v>24</v>
      </c>
    </row>
    <row r="28" spans="1:7" ht="33.75" customHeight="1">
      <c r="A28" s="102">
        <v>14</v>
      </c>
      <c r="B28" s="103" t="s">
        <v>7</v>
      </c>
      <c r="C28" s="103" t="s">
        <v>132</v>
      </c>
      <c r="D28" s="103" t="s">
        <v>88</v>
      </c>
      <c r="E28" s="103" t="s">
        <v>110</v>
      </c>
      <c r="F28" s="103" t="s">
        <v>80</v>
      </c>
      <c r="G28" s="104" t="s">
        <v>131</v>
      </c>
    </row>
    <row r="29" spans="1:7" ht="31.5" customHeight="1">
      <c r="A29" s="102">
        <v>15</v>
      </c>
      <c r="B29" s="103" t="s">
        <v>7</v>
      </c>
      <c r="C29" s="103" t="s">
        <v>130</v>
      </c>
      <c r="D29" s="103" t="s">
        <v>88</v>
      </c>
      <c r="E29" s="103" t="s">
        <v>110</v>
      </c>
      <c r="F29" s="103" t="s">
        <v>123</v>
      </c>
      <c r="G29" s="104" t="s">
        <v>129</v>
      </c>
    </row>
    <row r="30" spans="1:7" ht="33" customHeight="1">
      <c r="A30" s="102">
        <v>16</v>
      </c>
      <c r="B30" s="103" t="s">
        <v>7</v>
      </c>
      <c r="C30" s="103" t="s">
        <v>218</v>
      </c>
      <c r="D30" s="103" t="s">
        <v>88</v>
      </c>
      <c r="E30" s="103" t="s">
        <v>110</v>
      </c>
      <c r="F30" s="103" t="s">
        <v>82</v>
      </c>
      <c r="G30" s="104" t="s">
        <v>219</v>
      </c>
    </row>
    <row r="31" spans="1:7" ht="36" customHeight="1">
      <c r="A31" s="102">
        <v>17</v>
      </c>
      <c r="B31" s="103" t="s">
        <v>7</v>
      </c>
      <c r="C31" s="103" t="s">
        <v>217</v>
      </c>
      <c r="D31" s="103" t="s">
        <v>88</v>
      </c>
      <c r="E31" s="103" t="s">
        <v>110</v>
      </c>
      <c r="F31" s="103" t="s">
        <v>82</v>
      </c>
      <c r="G31" s="104" t="s">
        <v>220</v>
      </c>
    </row>
    <row r="32" spans="1:7" ht="21" customHeight="1" hidden="1" thickBot="1">
      <c r="A32" s="105">
        <v>18</v>
      </c>
      <c r="B32" s="106" t="s">
        <v>94</v>
      </c>
      <c r="C32" s="184" t="s">
        <v>103</v>
      </c>
      <c r="D32" s="184"/>
      <c r="E32" s="184"/>
      <c r="F32" s="184"/>
      <c r="G32" s="184"/>
    </row>
    <row r="33" spans="1:7" ht="32.25" customHeight="1" hidden="1">
      <c r="A33" s="96">
        <v>19</v>
      </c>
      <c r="B33" s="94" t="s">
        <v>94</v>
      </c>
      <c r="C33" s="94" t="s">
        <v>90</v>
      </c>
      <c r="D33" s="94" t="s">
        <v>88</v>
      </c>
      <c r="E33" s="94" t="s">
        <v>110</v>
      </c>
      <c r="F33" s="94" t="s">
        <v>80</v>
      </c>
      <c r="G33" s="95" t="s">
        <v>17</v>
      </c>
    </row>
    <row r="34" spans="1:7" ht="81.75" customHeight="1" hidden="1">
      <c r="A34" s="100">
        <f>A33+1</f>
        <v>20</v>
      </c>
      <c r="B34" s="101" t="s">
        <v>94</v>
      </c>
      <c r="C34" s="101" t="s">
        <v>104</v>
      </c>
      <c r="D34" s="101" t="s">
        <v>88</v>
      </c>
      <c r="E34" s="101" t="s">
        <v>110</v>
      </c>
      <c r="F34" s="101" t="s">
        <v>80</v>
      </c>
      <c r="G34" s="88" t="s">
        <v>25</v>
      </c>
    </row>
  </sheetData>
  <sheetProtection selectLockedCells="1" selectUnlockedCells="1"/>
  <mergeCells count="4">
    <mergeCell ref="A11:G11"/>
    <mergeCell ref="C13:F13"/>
    <mergeCell ref="C14:G14"/>
    <mergeCell ref="C32:G32"/>
  </mergeCells>
  <printOptions/>
  <pageMargins left="0.4330708661417323" right="0.31496062992125984" top="0.5511811023622047" bottom="0.2362204724409449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1"/>
  <sheetViews>
    <sheetView view="pageBreakPreview" zoomScaleSheetLayoutView="100" zoomScalePageLayoutView="0" workbookViewId="0" topLeftCell="A28">
      <selection activeCell="G14" sqref="G14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81.625" style="37" customWidth="1"/>
    <col min="8" max="16384" width="9.125" style="37" customWidth="1"/>
  </cols>
  <sheetData>
    <row r="1" ht="13.5">
      <c r="G1" s="107" t="s">
        <v>169</v>
      </c>
    </row>
    <row r="2" ht="13.5">
      <c r="G2" s="108" t="s">
        <v>168</v>
      </c>
    </row>
    <row r="3" ht="13.5">
      <c r="G3" s="108" t="s">
        <v>209</v>
      </c>
    </row>
    <row r="4" ht="13.5">
      <c r="G4" s="108" t="s">
        <v>206</v>
      </c>
    </row>
    <row r="5" ht="13.5">
      <c r="G5" s="108" t="s">
        <v>242</v>
      </c>
    </row>
    <row r="6" ht="23.25" customHeight="1"/>
    <row r="7" spans="7:12" ht="15">
      <c r="G7" s="107" t="s">
        <v>169</v>
      </c>
      <c r="H7"/>
      <c r="I7" s="51"/>
      <c r="J7" s="52"/>
      <c r="K7" s="53"/>
      <c r="L7" s="53"/>
    </row>
    <row r="8" spans="7:12" ht="15">
      <c r="G8" s="108" t="s">
        <v>245</v>
      </c>
      <c r="H8"/>
      <c r="I8" s="51"/>
      <c r="J8" s="52"/>
      <c r="K8" s="54"/>
      <c r="L8" s="54"/>
    </row>
    <row r="9" spans="7:12" ht="15">
      <c r="G9" s="108"/>
      <c r="H9"/>
      <c r="I9" s="51"/>
      <c r="J9" s="52"/>
      <c r="K9" s="54"/>
      <c r="L9" s="54"/>
    </row>
    <row r="10" spans="7:12" ht="15">
      <c r="G10" s="108"/>
      <c r="H10"/>
      <c r="I10" s="51"/>
      <c r="J10" s="52"/>
      <c r="K10" s="54"/>
      <c r="L10" s="54"/>
    </row>
    <row r="11" spans="7:12" ht="15">
      <c r="G11" s="108"/>
      <c r="H11"/>
      <c r="I11" s="51"/>
      <c r="J11" s="55"/>
      <c r="K11" s="56"/>
      <c r="L11" s="56"/>
    </row>
    <row r="12" ht="12.75">
      <c r="G12" s="40"/>
    </row>
    <row r="13" ht="12.75">
      <c r="G13" s="39"/>
    </row>
    <row r="14" ht="12.75">
      <c r="G14" s="39"/>
    </row>
    <row r="15" ht="12.75" customHeight="1">
      <c r="G15" s="38"/>
    </row>
    <row r="17" spans="1:7" ht="34.5" customHeight="1">
      <c r="A17" s="181" t="s">
        <v>205</v>
      </c>
      <c r="B17" s="181"/>
      <c r="C17" s="181"/>
      <c r="D17" s="181"/>
      <c r="E17" s="181"/>
      <c r="F17" s="181"/>
      <c r="G17" s="181"/>
    </row>
    <row r="18" ht="31.5" customHeight="1" thickBot="1"/>
    <row r="19" spans="1:7" ht="96" customHeight="1" thickBot="1">
      <c r="A19" s="89" t="s">
        <v>97</v>
      </c>
      <c r="B19" s="90" t="s">
        <v>89</v>
      </c>
      <c r="C19" s="182" t="s">
        <v>101</v>
      </c>
      <c r="D19" s="182"/>
      <c r="E19" s="182"/>
      <c r="F19" s="182"/>
      <c r="G19" s="90" t="s">
        <v>102</v>
      </c>
    </row>
    <row r="20" spans="1:7" ht="27" customHeight="1">
      <c r="A20" s="91">
        <v>1</v>
      </c>
      <c r="B20" s="92" t="s">
        <v>7</v>
      </c>
      <c r="C20" s="183" t="s">
        <v>8</v>
      </c>
      <c r="D20" s="183"/>
      <c r="E20" s="183"/>
      <c r="F20" s="183"/>
      <c r="G20" s="183"/>
    </row>
    <row r="21" spans="1:7" ht="65.25" customHeight="1">
      <c r="A21" s="93">
        <v>1</v>
      </c>
      <c r="B21" s="94" t="s">
        <v>7</v>
      </c>
      <c r="C21" s="94" t="s">
        <v>105</v>
      </c>
      <c r="D21" s="94" t="s">
        <v>74</v>
      </c>
      <c r="E21" s="94" t="s">
        <v>96</v>
      </c>
      <c r="F21" s="94" t="s">
        <v>112</v>
      </c>
      <c r="G21" s="95" t="s">
        <v>106</v>
      </c>
    </row>
    <row r="22" spans="1:7" ht="30.75">
      <c r="A22" s="96">
        <v>2</v>
      </c>
      <c r="B22" s="94" t="s">
        <v>7</v>
      </c>
      <c r="C22" s="94" t="s">
        <v>145</v>
      </c>
      <c r="D22" s="94" t="s">
        <v>88</v>
      </c>
      <c r="E22" s="94" t="s">
        <v>110</v>
      </c>
      <c r="F22" s="94" t="s">
        <v>125</v>
      </c>
      <c r="G22" s="95" t="s">
        <v>144</v>
      </c>
    </row>
    <row r="23" spans="1:7" ht="84.75" customHeight="1">
      <c r="A23" s="96">
        <f>A22+1</f>
        <v>3</v>
      </c>
      <c r="B23" s="94" t="s">
        <v>7</v>
      </c>
      <c r="C23" s="97" t="s">
        <v>143</v>
      </c>
      <c r="D23" s="97" t="s">
        <v>88</v>
      </c>
      <c r="E23" s="97" t="s">
        <v>110</v>
      </c>
      <c r="F23" s="97" t="s">
        <v>142</v>
      </c>
      <c r="G23" s="98" t="s">
        <v>141</v>
      </c>
    </row>
    <row r="24" spans="1:7" ht="36.75" customHeight="1">
      <c r="A24" s="96">
        <f>A23+1</f>
        <v>4</v>
      </c>
      <c r="B24" s="94" t="s">
        <v>7</v>
      </c>
      <c r="C24" s="94" t="s">
        <v>92</v>
      </c>
      <c r="D24" s="94" t="s">
        <v>88</v>
      </c>
      <c r="E24" s="94" t="s">
        <v>110</v>
      </c>
      <c r="F24" s="94" t="s">
        <v>123</v>
      </c>
      <c r="G24" s="95" t="s">
        <v>16</v>
      </c>
    </row>
    <row r="25" spans="1:7" ht="46.5">
      <c r="A25" s="96">
        <f>A24+1</f>
        <v>5</v>
      </c>
      <c r="B25" s="94" t="s">
        <v>7</v>
      </c>
      <c r="C25" s="94" t="s">
        <v>140</v>
      </c>
      <c r="D25" s="94" t="s">
        <v>88</v>
      </c>
      <c r="E25" s="94" t="s">
        <v>110</v>
      </c>
      <c r="F25" s="94" t="s">
        <v>123</v>
      </c>
      <c r="G25" s="95" t="s">
        <v>139</v>
      </c>
    </row>
    <row r="26" spans="1:7" ht="46.5">
      <c r="A26" s="96">
        <v>6</v>
      </c>
      <c r="B26" s="94" t="s">
        <v>7</v>
      </c>
      <c r="C26" s="94" t="s">
        <v>138</v>
      </c>
      <c r="D26" s="94" t="s">
        <v>75</v>
      </c>
      <c r="E26" s="94" t="s">
        <v>110</v>
      </c>
      <c r="F26" s="94" t="s">
        <v>123</v>
      </c>
      <c r="G26" s="95" t="s">
        <v>137</v>
      </c>
    </row>
    <row r="27" spans="1:7" ht="22.5" customHeight="1">
      <c r="A27" s="96">
        <v>7</v>
      </c>
      <c r="B27" s="94" t="s">
        <v>7</v>
      </c>
      <c r="C27" s="94" t="s">
        <v>91</v>
      </c>
      <c r="D27" s="94" t="s">
        <v>88</v>
      </c>
      <c r="E27" s="94" t="s">
        <v>110</v>
      </c>
      <c r="F27" s="94" t="s">
        <v>80</v>
      </c>
      <c r="G27" s="95" t="s">
        <v>18</v>
      </c>
    </row>
    <row r="28" spans="1:7" ht="29.25" customHeight="1">
      <c r="A28" s="96">
        <f aca="true" t="shared" si="0" ref="A28:A33">A27+1</f>
        <v>8</v>
      </c>
      <c r="B28" s="94" t="s">
        <v>7</v>
      </c>
      <c r="C28" s="94" t="s">
        <v>93</v>
      </c>
      <c r="D28" s="94" t="s">
        <v>88</v>
      </c>
      <c r="E28" s="94" t="s">
        <v>110</v>
      </c>
      <c r="F28" s="94" t="s">
        <v>82</v>
      </c>
      <c r="G28" s="95" t="s">
        <v>19</v>
      </c>
    </row>
    <row r="29" spans="1:7" ht="31.5" customHeight="1">
      <c r="A29" s="96">
        <f t="shared" si="0"/>
        <v>9</v>
      </c>
      <c r="B29" s="94" t="s">
        <v>7</v>
      </c>
      <c r="C29" s="94" t="s">
        <v>84</v>
      </c>
      <c r="D29" s="94" t="s">
        <v>88</v>
      </c>
      <c r="E29" s="94" t="s">
        <v>110</v>
      </c>
      <c r="F29" s="94" t="s">
        <v>82</v>
      </c>
      <c r="G29" s="99" t="s">
        <v>20</v>
      </c>
    </row>
    <row r="30" spans="1:7" ht="21.75" customHeight="1">
      <c r="A30" s="96">
        <f t="shared" si="0"/>
        <v>10</v>
      </c>
      <c r="B30" s="94" t="s">
        <v>7</v>
      </c>
      <c r="C30" s="94" t="s">
        <v>21</v>
      </c>
      <c r="D30" s="94" t="s">
        <v>88</v>
      </c>
      <c r="E30" s="94" t="s">
        <v>110</v>
      </c>
      <c r="F30" s="94" t="s">
        <v>82</v>
      </c>
      <c r="G30" s="95" t="s">
        <v>22</v>
      </c>
    </row>
    <row r="31" spans="1:7" ht="23.25" customHeight="1">
      <c r="A31" s="96">
        <f t="shared" si="0"/>
        <v>11</v>
      </c>
      <c r="B31" s="94" t="s">
        <v>7</v>
      </c>
      <c r="C31" s="94" t="s">
        <v>136</v>
      </c>
      <c r="D31" s="94" t="s">
        <v>88</v>
      </c>
      <c r="E31" s="94" t="s">
        <v>110</v>
      </c>
      <c r="F31" s="94" t="s">
        <v>80</v>
      </c>
      <c r="G31" s="99" t="s">
        <v>135</v>
      </c>
    </row>
    <row r="32" spans="1:7" ht="33.75" customHeight="1">
      <c r="A32" s="96">
        <f t="shared" si="0"/>
        <v>12</v>
      </c>
      <c r="B32" s="94" t="s">
        <v>7</v>
      </c>
      <c r="C32" s="94" t="s">
        <v>134</v>
      </c>
      <c r="D32" s="94" t="s">
        <v>88</v>
      </c>
      <c r="E32" s="94" t="s">
        <v>110</v>
      </c>
      <c r="F32" s="94" t="s">
        <v>80</v>
      </c>
      <c r="G32" s="95" t="s">
        <v>133</v>
      </c>
    </row>
    <row r="33" spans="1:7" ht="30.75">
      <c r="A33" s="100">
        <f t="shared" si="0"/>
        <v>13</v>
      </c>
      <c r="B33" s="101" t="s">
        <v>7</v>
      </c>
      <c r="C33" s="101" t="s">
        <v>23</v>
      </c>
      <c r="D33" s="101" t="s">
        <v>88</v>
      </c>
      <c r="E33" s="101" t="s">
        <v>110</v>
      </c>
      <c r="F33" s="101" t="s">
        <v>82</v>
      </c>
      <c r="G33" s="88" t="s">
        <v>24</v>
      </c>
    </row>
    <row r="34" spans="1:7" ht="33.75" customHeight="1">
      <c r="A34" s="102">
        <v>14</v>
      </c>
      <c r="B34" s="103" t="s">
        <v>7</v>
      </c>
      <c r="C34" s="103" t="s">
        <v>132</v>
      </c>
      <c r="D34" s="103" t="s">
        <v>88</v>
      </c>
      <c r="E34" s="103" t="s">
        <v>110</v>
      </c>
      <c r="F34" s="103" t="s">
        <v>80</v>
      </c>
      <c r="G34" s="104" t="s">
        <v>131</v>
      </c>
    </row>
    <row r="35" spans="1:7" ht="31.5" customHeight="1">
      <c r="A35" s="102">
        <v>15</v>
      </c>
      <c r="B35" s="103" t="s">
        <v>7</v>
      </c>
      <c r="C35" s="103" t="s">
        <v>130</v>
      </c>
      <c r="D35" s="103" t="s">
        <v>88</v>
      </c>
      <c r="E35" s="103" t="s">
        <v>110</v>
      </c>
      <c r="F35" s="103" t="s">
        <v>123</v>
      </c>
      <c r="G35" s="104" t="s">
        <v>129</v>
      </c>
    </row>
    <row r="36" spans="1:7" ht="33" customHeight="1">
      <c r="A36" s="102">
        <v>16</v>
      </c>
      <c r="B36" s="103" t="s">
        <v>7</v>
      </c>
      <c r="C36" s="103" t="s">
        <v>218</v>
      </c>
      <c r="D36" s="103" t="s">
        <v>88</v>
      </c>
      <c r="E36" s="103" t="s">
        <v>110</v>
      </c>
      <c r="F36" s="103" t="s">
        <v>82</v>
      </c>
      <c r="G36" s="104" t="s">
        <v>219</v>
      </c>
    </row>
    <row r="37" spans="1:7" ht="36" customHeight="1">
      <c r="A37" s="102">
        <v>17</v>
      </c>
      <c r="B37" s="103" t="s">
        <v>7</v>
      </c>
      <c r="C37" s="103" t="s">
        <v>217</v>
      </c>
      <c r="D37" s="103" t="s">
        <v>88</v>
      </c>
      <c r="E37" s="103" t="s">
        <v>110</v>
      </c>
      <c r="F37" s="103" t="s">
        <v>82</v>
      </c>
      <c r="G37" s="104" t="s">
        <v>220</v>
      </c>
    </row>
    <row r="38" spans="1:7" ht="36" customHeight="1">
      <c r="A38" s="102">
        <v>18</v>
      </c>
      <c r="B38" s="103" t="s">
        <v>7</v>
      </c>
      <c r="C38" s="103" t="s">
        <v>239</v>
      </c>
      <c r="D38" s="103" t="s">
        <v>88</v>
      </c>
      <c r="E38" s="103" t="s">
        <v>110</v>
      </c>
      <c r="F38" s="103" t="s">
        <v>240</v>
      </c>
      <c r="G38" s="104" t="s">
        <v>241</v>
      </c>
    </row>
    <row r="39" spans="1:7" ht="21" customHeight="1" hidden="1" thickBot="1">
      <c r="A39" s="105">
        <v>18</v>
      </c>
      <c r="B39" s="106" t="s">
        <v>94</v>
      </c>
      <c r="C39" s="184" t="s">
        <v>103</v>
      </c>
      <c r="D39" s="184"/>
      <c r="E39" s="184"/>
      <c r="F39" s="184"/>
      <c r="G39" s="184"/>
    </row>
    <row r="40" spans="1:7" ht="32.25" customHeight="1" hidden="1">
      <c r="A40" s="96">
        <v>19</v>
      </c>
      <c r="B40" s="94" t="s">
        <v>94</v>
      </c>
      <c r="C40" s="94" t="s">
        <v>90</v>
      </c>
      <c r="D40" s="94" t="s">
        <v>88</v>
      </c>
      <c r="E40" s="94" t="s">
        <v>110</v>
      </c>
      <c r="F40" s="94" t="s">
        <v>80</v>
      </c>
      <c r="G40" s="95" t="s">
        <v>17</v>
      </c>
    </row>
    <row r="41" spans="1:7" ht="81.75" customHeight="1" hidden="1">
      <c r="A41" s="100">
        <f>A40+1</f>
        <v>20</v>
      </c>
      <c r="B41" s="101" t="s">
        <v>94</v>
      </c>
      <c r="C41" s="101" t="s">
        <v>104</v>
      </c>
      <c r="D41" s="101" t="s">
        <v>88</v>
      </c>
      <c r="E41" s="101" t="s">
        <v>110</v>
      </c>
      <c r="F41" s="101" t="s">
        <v>80</v>
      </c>
      <c r="G41" s="88" t="s">
        <v>25</v>
      </c>
    </row>
  </sheetData>
  <sheetProtection selectLockedCells="1" selectUnlockedCells="1"/>
  <mergeCells count="4">
    <mergeCell ref="A17:G17"/>
    <mergeCell ref="C19:F19"/>
    <mergeCell ref="C20:G20"/>
    <mergeCell ref="C39:G39"/>
  </mergeCells>
  <printOptions/>
  <pageMargins left="0.4330708661417323" right="0.31496062992125984" top="0.5511811023622047" bottom="0.2362204724409449" header="0.5118110236220472" footer="0.5118110236220472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2"/>
  <sheetViews>
    <sheetView view="pageBreakPreview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11.50390625" style="1" customWidth="1"/>
    <col min="2" max="2" width="32.00390625" style="1" customWidth="1"/>
    <col min="3" max="3" width="47.50390625" style="1" customWidth="1"/>
    <col min="4" max="4" width="20.375" style="1" customWidth="1"/>
    <col min="5" max="5" width="17.50390625" style="1" customWidth="1"/>
    <col min="6" max="6" width="17.00390625" style="1" customWidth="1"/>
    <col min="7" max="16384" width="9.125" style="1" customWidth="1"/>
  </cols>
  <sheetData>
    <row r="1" spans="4:6" ht="13.5">
      <c r="D1" s="107" t="s">
        <v>165</v>
      </c>
      <c r="E1" s="82"/>
      <c r="F1" s="77"/>
    </row>
    <row r="2" spans="4:6" ht="13.5">
      <c r="D2" s="108" t="s">
        <v>279</v>
      </c>
      <c r="E2" s="82"/>
      <c r="F2" s="77"/>
    </row>
    <row r="3" spans="4:6" ht="13.5">
      <c r="D3" s="108" t="s">
        <v>280</v>
      </c>
      <c r="E3" s="82"/>
      <c r="F3" s="77"/>
    </row>
    <row r="4" spans="4:6" ht="13.5">
      <c r="D4" s="108" t="s">
        <v>281</v>
      </c>
      <c r="E4" s="82"/>
      <c r="F4" s="77"/>
    </row>
    <row r="5" spans="4:6" ht="16.5" customHeight="1">
      <c r="D5" s="108" t="s">
        <v>326</v>
      </c>
      <c r="E5" s="82"/>
      <c r="F5" s="77"/>
    </row>
    <row r="6" spans="1:9" ht="36.75" customHeight="1">
      <c r="A6" s="82"/>
      <c r="B6" s="76"/>
      <c r="C6" s="76"/>
      <c r="D6" s="107"/>
      <c r="E6" s="82"/>
      <c r="F6" s="77"/>
      <c r="G6" s="52"/>
      <c r="H6" s="53"/>
      <c r="I6" s="53"/>
    </row>
    <row r="7" spans="1:9" ht="15">
      <c r="A7" s="82"/>
      <c r="B7" s="76"/>
      <c r="C7" s="83"/>
      <c r="D7" s="108"/>
      <c r="E7" s="82"/>
      <c r="F7" s="77"/>
      <c r="G7" s="52"/>
      <c r="H7" s="54"/>
      <c r="I7" s="54"/>
    </row>
    <row r="8" spans="1:9" ht="15">
      <c r="A8" s="82"/>
      <c r="B8" s="76"/>
      <c r="C8" s="76"/>
      <c r="D8" s="108"/>
      <c r="E8" s="82"/>
      <c r="F8" s="77"/>
      <c r="G8" s="52"/>
      <c r="H8" s="54"/>
      <c r="I8" s="54"/>
    </row>
    <row r="9" spans="1:9" ht="15">
      <c r="A9" s="82"/>
      <c r="B9" s="76"/>
      <c r="C9" s="76"/>
      <c r="D9" s="108"/>
      <c r="E9" s="82"/>
      <c r="F9" s="77"/>
      <c r="G9" s="52"/>
      <c r="H9" s="54"/>
      <c r="I9" s="54"/>
    </row>
    <row r="10" spans="1:9" ht="15">
      <c r="A10" s="82"/>
      <c r="B10" s="76"/>
      <c r="C10" s="76"/>
      <c r="D10" s="177"/>
      <c r="E10" s="82"/>
      <c r="F10" s="77"/>
      <c r="G10" s="55"/>
      <c r="H10" s="56"/>
      <c r="I10" s="56"/>
    </row>
    <row r="11" spans="1:6" ht="13.5">
      <c r="A11" s="82"/>
      <c r="B11" s="76"/>
      <c r="C11" s="76"/>
      <c r="D11" s="76"/>
      <c r="E11" s="76"/>
      <c r="F11" s="76"/>
    </row>
    <row r="12" spans="1:6" ht="27.75" customHeight="1">
      <c r="A12" s="82"/>
      <c r="B12" s="76"/>
      <c r="C12" s="76"/>
      <c r="D12" s="76"/>
      <c r="E12" s="76"/>
      <c r="F12" s="76"/>
    </row>
    <row r="13" spans="1:6" ht="41.25" customHeight="1">
      <c r="A13" s="185" t="s">
        <v>282</v>
      </c>
      <c r="B13" s="185"/>
      <c r="C13" s="185"/>
      <c r="D13" s="185"/>
      <c r="E13" s="76"/>
      <c r="F13" s="76"/>
    </row>
    <row r="14" spans="1:6" ht="18">
      <c r="A14" s="4"/>
      <c r="B14" s="4"/>
      <c r="C14" s="5"/>
      <c r="D14" s="29" t="s">
        <v>26</v>
      </c>
      <c r="E14" s="76"/>
      <c r="F14" s="76"/>
    </row>
    <row r="15" spans="1:6" ht="15">
      <c r="A15" s="30" t="s">
        <v>39</v>
      </c>
      <c r="B15" s="30" t="s">
        <v>45</v>
      </c>
      <c r="C15" s="30" t="s">
        <v>95</v>
      </c>
      <c r="D15" s="187" t="s">
        <v>86</v>
      </c>
      <c r="E15" s="188"/>
      <c r="F15" s="189"/>
    </row>
    <row r="16" spans="1:6" ht="15">
      <c r="A16" s="30"/>
      <c r="B16" s="30"/>
      <c r="C16" s="30"/>
      <c r="D16" s="31" t="s">
        <v>164</v>
      </c>
      <c r="E16" s="31" t="s">
        <v>207</v>
      </c>
      <c r="F16" s="31" t="s">
        <v>292</v>
      </c>
    </row>
    <row r="17" spans="1:6" ht="14.25" customHeight="1">
      <c r="A17" s="85">
        <v>1</v>
      </c>
      <c r="B17" s="86" t="s">
        <v>46</v>
      </c>
      <c r="C17" s="85">
        <v>3</v>
      </c>
      <c r="D17" s="87">
        <v>4</v>
      </c>
      <c r="E17" s="45"/>
      <c r="F17" s="45"/>
    </row>
    <row r="18" spans="1:6" ht="30.75" hidden="1">
      <c r="A18" s="6"/>
      <c r="B18" s="47" t="s">
        <v>0</v>
      </c>
      <c r="C18" s="48" t="s">
        <v>47</v>
      </c>
      <c r="D18" s="49">
        <f>-D19</f>
        <v>0</v>
      </c>
      <c r="E18" s="46">
        <f>-E19</f>
        <v>0</v>
      </c>
      <c r="F18" s="46">
        <f>-F19</f>
        <v>0</v>
      </c>
    </row>
    <row r="19" spans="1:6" ht="62.25" hidden="1">
      <c r="A19" s="6"/>
      <c r="B19" s="7" t="s">
        <v>1</v>
      </c>
      <c r="C19" s="8" t="s">
        <v>48</v>
      </c>
      <c r="D19" s="32"/>
      <c r="E19" s="44"/>
      <c r="F19" s="44"/>
    </row>
    <row r="20" spans="1:6" ht="62.25" hidden="1">
      <c r="A20" s="9"/>
      <c r="B20" s="7" t="s">
        <v>2</v>
      </c>
      <c r="C20" s="8" t="s">
        <v>3</v>
      </c>
      <c r="D20" s="10"/>
      <c r="E20" s="10"/>
      <c r="F20" s="10"/>
    </row>
    <row r="21" spans="1:6" ht="30.75">
      <c r="A21" s="9">
        <v>1</v>
      </c>
      <c r="B21" s="47" t="s">
        <v>283</v>
      </c>
      <c r="C21" s="48" t="s">
        <v>49</v>
      </c>
      <c r="D21" s="35">
        <f>D26+D22</f>
        <v>45.79999999999927</v>
      </c>
      <c r="E21" s="46">
        <f>E26+E22</f>
        <v>0</v>
      </c>
      <c r="F21" s="46">
        <f>F26+F22</f>
        <v>0</v>
      </c>
    </row>
    <row r="22" spans="1:6" ht="15">
      <c r="A22" s="6">
        <v>2</v>
      </c>
      <c r="B22" s="7" t="s">
        <v>284</v>
      </c>
      <c r="C22" s="8" t="s">
        <v>50</v>
      </c>
      <c r="D22" s="33">
        <f>D23</f>
        <v>-11521.5</v>
      </c>
      <c r="E22" s="45">
        <f aca="true" t="shared" si="0" ref="E22:F24">E23</f>
        <v>-8757.8</v>
      </c>
      <c r="F22" s="45">
        <f t="shared" si="0"/>
        <v>-8838.9</v>
      </c>
    </row>
    <row r="23" spans="1:6" ht="30.75">
      <c r="A23" s="6">
        <v>3</v>
      </c>
      <c r="B23" s="7" t="s">
        <v>285</v>
      </c>
      <c r="C23" s="8" t="s">
        <v>51</v>
      </c>
      <c r="D23" s="33">
        <f>D24</f>
        <v>-11521.5</v>
      </c>
      <c r="E23" s="45">
        <f t="shared" si="0"/>
        <v>-8757.8</v>
      </c>
      <c r="F23" s="45">
        <f t="shared" si="0"/>
        <v>-8838.9</v>
      </c>
    </row>
    <row r="24" spans="1:6" ht="30.75">
      <c r="A24" s="6">
        <v>4</v>
      </c>
      <c r="B24" s="7" t="s">
        <v>286</v>
      </c>
      <c r="C24" s="8" t="s">
        <v>52</v>
      </c>
      <c r="D24" s="33">
        <f>D25</f>
        <v>-11521.5</v>
      </c>
      <c r="E24" s="45">
        <f t="shared" si="0"/>
        <v>-8757.8</v>
      </c>
      <c r="F24" s="45">
        <f t="shared" si="0"/>
        <v>-8838.9</v>
      </c>
    </row>
    <row r="25" spans="1:6" ht="30.75">
      <c r="A25" s="9">
        <v>5</v>
      </c>
      <c r="B25" s="7" t="s">
        <v>287</v>
      </c>
      <c r="C25" s="8" t="s">
        <v>4</v>
      </c>
      <c r="D25" s="10">
        <v>-11521.5</v>
      </c>
      <c r="E25" s="45">
        <v>-8757.8</v>
      </c>
      <c r="F25" s="45">
        <v>-8838.9</v>
      </c>
    </row>
    <row r="26" spans="1:6" ht="15">
      <c r="A26" s="6">
        <v>6</v>
      </c>
      <c r="B26" s="7" t="s">
        <v>288</v>
      </c>
      <c r="C26" s="8" t="s">
        <v>126</v>
      </c>
      <c r="D26" s="33">
        <f>D27</f>
        <v>11567.3</v>
      </c>
      <c r="E26" s="45">
        <f aca="true" t="shared" si="1" ref="E26:F28">E27</f>
        <v>8757.8</v>
      </c>
      <c r="F26" s="45">
        <f t="shared" si="1"/>
        <v>8838.9</v>
      </c>
    </row>
    <row r="27" spans="1:6" ht="30.75">
      <c r="A27" s="6">
        <v>7</v>
      </c>
      <c r="B27" s="7" t="s">
        <v>289</v>
      </c>
      <c r="C27" s="8" t="s">
        <v>127</v>
      </c>
      <c r="D27" s="33">
        <f>D28</f>
        <v>11567.3</v>
      </c>
      <c r="E27" s="45">
        <f t="shared" si="1"/>
        <v>8757.8</v>
      </c>
      <c r="F27" s="45">
        <f t="shared" si="1"/>
        <v>8838.9</v>
      </c>
    </row>
    <row r="28" spans="1:6" ht="30.75">
      <c r="A28" s="6">
        <v>8</v>
      </c>
      <c r="B28" s="7" t="s">
        <v>290</v>
      </c>
      <c r="C28" s="8" t="s">
        <v>128</v>
      </c>
      <c r="D28" s="33">
        <f>D29</f>
        <v>11567.3</v>
      </c>
      <c r="E28" s="45">
        <f t="shared" si="1"/>
        <v>8757.8</v>
      </c>
      <c r="F28" s="45">
        <f t="shared" si="1"/>
        <v>8838.9</v>
      </c>
    </row>
    <row r="29" spans="1:6" ht="30.75">
      <c r="A29" s="9">
        <v>9</v>
      </c>
      <c r="B29" s="7" t="s">
        <v>291</v>
      </c>
      <c r="C29" s="8" t="s">
        <v>5</v>
      </c>
      <c r="D29" s="10">
        <v>11567.3</v>
      </c>
      <c r="E29" s="45">
        <v>8757.8</v>
      </c>
      <c r="F29" s="45">
        <v>8838.9</v>
      </c>
    </row>
    <row r="30" spans="1:8" ht="23.25" customHeight="1">
      <c r="A30" s="9"/>
      <c r="B30" s="26" t="s">
        <v>6</v>
      </c>
      <c r="C30" s="26"/>
      <c r="D30" s="35">
        <f>D21+D18</f>
        <v>45.79999999999927</v>
      </c>
      <c r="E30" s="46">
        <f>E21+E18</f>
        <v>0</v>
      </c>
      <c r="F30" s="46">
        <f>F21+F18</f>
        <v>0</v>
      </c>
      <c r="G30" s="186"/>
      <c r="H30" s="186"/>
    </row>
    <row r="31" ht="15">
      <c r="D31" s="11"/>
    </row>
    <row r="32" ht="15">
      <c r="D32" s="11"/>
    </row>
  </sheetData>
  <sheetProtection/>
  <mergeCells count="3">
    <mergeCell ref="A13:D13"/>
    <mergeCell ref="G30:H30"/>
    <mergeCell ref="D15:F15"/>
  </mergeCells>
  <printOptions/>
  <pageMargins left="0.6692913385826772" right="0.15748031496062992" top="0.5511811023622047" bottom="0.31496062992125984" header="0.1968503937007874" footer="0.2362204724409449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6"/>
  <sheetViews>
    <sheetView view="pageBreakPreview" zoomScaleSheetLayoutView="100" zoomScalePageLayoutView="0" workbookViewId="0" topLeftCell="A1">
      <selection activeCell="G5" sqref="G5"/>
    </sheetView>
  </sheetViews>
  <sheetFormatPr defaultColWidth="9.125" defaultRowHeight="12.75"/>
  <cols>
    <col min="1" max="1" width="5.125" style="37" customWidth="1"/>
    <col min="2" max="2" width="10.375" style="37" customWidth="1"/>
    <col min="3" max="3" width="15.50390625" style="37" customWidth="1"/>
    <col min="4" max="5" width="9.125" style="37" customWidth="1"/>
    <col min="6" max="6" width="9.50390625" style="37" customWidth="1"/>
    <col min="7" max="7" width="117.875" style="37" customWidth="1"/>
    <col min="8" max="16384" width="9.125" style="37" customWidth="1"/>
  </cols>
  <sheetData>
    <row r="1" ht="13.5">
      <c r="G1" s="107" t="s">
        <v>169</v>
      </c>
    </row>
    <row r="2" ht="13.5">
      <c r="G2" s="108" t="s">
        <v>279</v>
      </c>
    </row>
    <row r="3" ht="13.5">
      <c r="G3" s="108" t="s">
        <v>293</v>
      </c>
    </row>
    <row r="4" ht="13.5">
      <c r="G4" s="108" t="s">
        <v>281</v>
      </c>
    </row>
    <row r="5" ht="13.5">
      <c r="G5" s="108" t="s">
        <v>323</v>
      </c>
    </row>
    <row r="6" ht="23.25" customHeight="1"/>
    <row r="7" spans="7:12" ht="15">
      <c r="G7" s="107"/>
      <c r="H7"/>
      <c r="I7" s="51"/>
      <c r="J7" s="52"/>
      <c r="K7" s="53"/>
      <c r="L7" s="53"/>
    </row>
    <row r="8" spans="7:12" ht="15">
      <c r="G8" s="108"/>
      <c r="H8"/>
      <c r="I8" s="51"/>
      <c r="J8" s="52"/>
      <c r="K8" s="54"/>
      <c r="L8" s="54"/>
    </row>
    <row r="9" spans="7:12" ht="15">
      <c r="G9" s="108"/>
      <c r="H9"/>
      <c r="I9" s="51"/>
      <c r="J9" s="52"/>
      <c r="K9" s="54"/>
      <c r="L9" s="54"/>
    </row>
    <row r="10" spans="7:12" ht="15">
      <c r="G10" s="108"/>
      <c r="H10"/>
      <c r="I10" s="51"/>
      <c r="J10" s="52"/>
      <c r="K10" s="54"/>
      <c r="L10" s="54"/>
    </row>
    <row r="11" spans="7:12" ht="15">
      <c r="G11" s="108"/>
      <c r="H11"/>
      <c r="I11" s="51"/>
      <c r="J11" s="55"/>
      <c r="K11" s="56"/>
      <c r="L11" s="56"/>
    </row>
    <row r="12" ht="12.75">
      <c r="G12" s="40"/>
    </row>
    <row r="13" ht="12.75">
      <c r="G13" s="39"/>
    </row>
    <row r="14" ht="12.75">
      <c r="G14" s="39"/>
    </row>
    <row r="15" ht="12.75" customHeight="1">
      <c r="G15" s="38"/>
    </row>
    <row r="17" spans="1:7" ht="34.5" customHeight="1">
      <c r="A17" s="181" t="s">
        <v>205</v>
      </c>
      <c r="B17" s="181"/>
      <c r="C17" s="181"/>
      <c r="D17" s="181"/>
      <c r="E17" s="181"/>
      <c r="F17" s="181"/>
      <c r="G17" s="181"/>
    </row>
    <row r="18" ht="31.5" customHeight="1" thickBot="1"/>
    <row r="19" spans="1:7" ht="96" customHeight="1" thickBot="1">
      <c r="A19" s="89" t="s">
        <v>97</v>
      </c>
      <c r="B19" s="90" t="s">
        <v>89</v>
      </c>
      <c r="C19" s="182" t="s">
        <v>101</v>
      </c>
      <c r="D19" s="182"/>
      <c r="E19" s="182"/>
      <c r="F19" s="182"/>
      <c r="G19" s="90" t="s">
        <v>102</v>
      </c>
    </row>
    <row r="20" spans="1:7" ht="27" customHeight="1" thickBot="1">
      <c r="A20" s="91">
        <v>1</v>
      </c>
      <c r="B20" s="92" t="s">
        <v>294</v>
      </c>
      <c r="C20" s="183" t="s">
        <v>295</v>
      </c>
      <c r="D20" s="183"/>
      <c r="E20" s="183"/>
      <c r="F20" s="183"/>
      <c r="G20" s="183"/>
    </row>
    <row r="21" spans="1:7" ht="65.25" customHeight="1" thickBot="1">
      <c r="A21" s="93">
        <v>1</v>
      </c>
      <c r="B21" s="178" t="s">
        <v>294</v>
      </c>
      <c r="C21" s="94" t="s">
        <v>105</v>
      </c>
      <c r="D21" s="94" t="s">
        <v>74</v>
      </c>
      <c r="E21" s="94" t="s">
        <v>96</v>
      </c>
      <c r="F21" s="94" t="s">
        <v>112</v>
      </c>
      <c r="G21" s="95" t="s">
        <v>106</v>
      </c>
    </row>
    <row r="22" spans="1:7" ht="15.75" thickBot="1">
      <c r="A22" s="96">
        <v>2</v>
      </c>
      <c r="B22" s="178" t="s">
        <v>294</v>
      </c>
      <c r="C22" s="94" t="s">
        <v>145</v>
      </c>
      <c r="D22" s="94" t="s">
        <v>88</v>
      </c>
      <c r="E22" s="94" t="s">
        <v>110</v>
      </c>
      <c r="F22" s="94" t="s">
        <v>125</v>
      </c>
      <c r="G22" s="95" t="s">
        <v>260</v>
      </c>
    </row>
    <row r="23" spans="1:7" ht="55.5" customHeight="1">
      <c r="A23" s="96">
        <f>A22+1</f>
        <v>3</v>
      </c>
      <c r="B23" s="178" t="s">
        <v>294</v>
      </c>
      <c r="C23" s="97" t="s">
        <v>143</v>
      </c>
      <c r="D23" s="97" t="s">
        <v>88</v>
      </c>
      <c r="E23" s="97" t="s">
        <v>110</v>
      </c>
      <c r="F23" s="97" t="s">
        <v>142</v>
      </c>
      <c r="G23" s="179" t="s">
        <v>296</v>
      </c>
    </row>
    <row r="24" spans="1:7" ht="0.75" customHeight="1" thickBot="1">
      <c r="A24" s="96">
        <f>A23+1</f>
        <v>4</v>
      </c>
      <c r="B24" s="94" t="s">
        <v>294</v>
      </c>
      <c r="C24" s="94" t="s">
        <v>92</v>
      </c>
      <c r="D24" s="94" t="s">
        <v>88</v>
      </c>
      <c r="E24" s="94" t="s">
        <v>110</v>
      </c>
      <c r="F24" s="94" t="s">
        <v>123</v>
      </c>
      <c r="G24" s="95" t="s">
        <v>261</v>
      </c>
    </row>
    <row r="25" spans="1:7" ht="31.5" thickBot="1">
      <c r="A25" s="96">
        <v>4</v>
      </c>
      <c r="B25" s="178" t="s">
        <v>294</v>
      </c>
      <c r="C25" s="94" t="s">
        <v>140</v>
      </c>
      <c r="D25" s="94" t="s">
        <v>88</v>
      </c>
      <c r="E25" s="94" t="s">
        <v>110</v>
      </c>
      <c r="F25" s="94" t="s">
        <v>123</v>
      </c>
      <c r="G25" s="95" t="s">
        <v>262</v>
      </c>
    </row>
    <row r="26" spans="1:7" ht="31.5" thickBot="1">
      <c r="A26" s="96">
        <v>5</v>
      </c>
      <c r="B26" s="178" t="s">
        <v>294</v>
      </c>
      <c r="C26" s="94" t="s">
        <v>138</v>
      </c>
      <c r="D26" s="94" t="s">
        <v>75</v>
      </c>
      <c r="E26" s="94" t="s">
        <v>110</v>
      </c>
      <c r="F26" s="94" t="s">
        <v>123</v>
      </c>
      <c r="G26" s="95" t="s">
        <v>263</v>
      </c>
    </row>
    <row r="27" spans="1:7" ht="22.5" customHeight="1" thickBot="1">
      <c r="A27" s="96">
        <v>6</v>
      </c>
      <c r="B27" s="178" t="s">
        <v>294</v>
      </c>
      <c r="C27" s="94" t="s">
        <v>91</v>
      </c>
      <c r="D27" s="94" t="s">
        <v>88</v>
      </c>
      <c r="E27" s="94" t="s">
        <v>110</v>
      </c>
      <c r="F27" s="94" t="s">
        <v>80</v>
      </c>
      <c r="G27" s="95" t="s">
        <v>264</v>
      </c>
    </row>
    <row r="28" spans="1:7" ht="39" customHeight="1" thickBot="1">
      <c r="A28" s="96">
        <v>7</v>
      </c>
      <c r="B28" s="178" t="s">
        <v>294</v>
      </c>
      <c r="C28" s="94" t="s">
        <v>93</v>
      </c>
      <c r="D28" s="94" t="s">
        <v>88</v>
      </c>
      <c r="E28" s="94" t="s">
        <v>110</v>
      </c>
      <c r="F28" s="94" t="s">
        <v>82</v>
      </c>
      <c r="G28" s="95" t="s">
        <v>297</v>
      </c>
    </row>
    <row r="29" spans="1:7" ht="31.5" customHeight="1" thickBot="1">
      <c r="A29" s="96">
        <f>A28+1</f>
        <v>8</v>
      </c>
      <c r="B29" s="178" t="s">
        <v>294</v>
      </c>
      <c r="C29" s="94" t="s">
        <v>84</v>
      </c>
      <c r="D29" s="94" t="s">
        <v>88</v>
      </c>
      <c r="E29" s="94" t="s">
        <v>110</v>
      </c>
      <c r="F29" s="94" t="s">
        <v>82</v>
      </c>
      <c r="G29" s="99" t="s">
        <v>265</v>
      </c>
    </row>
    <row r="30" spans="1:7" ht="35.25" customHeight="1" thickBot="1">
      <c r="A30" s="96">
        <f>A29+1</f>
        <v>9</v>
      </c>
      <c r="B30" s="178" t="s">
        <v>294</v>
      </c>
      <c r="C30" s="94" t="s">
        <v>21</v>
      </c>
      <c r="D30" s="94" t="s">
        <v>88</v>
      </c>
      <c r="E30" s="94" t="s">
        <v>110</v>
      </c>
      <c r="F30" s="94" t="s">
        <v>82</v>
      </c>
      <c r="G30" s="95" t="s">
        <v>298</v>
      </c>
    </row>
    <row r="31" spans="1:7" ht="36" customHeight="1" hidden="1" thickBot="1">
      <c r="A31" s="96">
        <f>A30+1</f>
        <v>10</v>
      </c>
      <c r="B31" s="178" t="s">
        <v>294</v>
      </c>
      <c r="C31" s="94" t="s">
        <v>136</v>
      </c>
      <c r="D31" s="94" t="s">
        <v>88</v>
      </c>
      <c r="E31" s="94" t="s">
        <v>110</v>
      </c>
      <c r="F31" s="94" t="s">
        <v>80</v>
      </c>
      <c r="G31" s="99" t="s">
        <v>267</v>
      </c>
    </row>
    <row r="32" spans="1:7" ht="50.25" customHeight="1" hidden="1" thickBot="1">
      <c r="A32" s="96">
        <f>A31+1</f>
        <v>11</v>
      </c>
      <c r="B32" s="178" t="s">
        <v>294</v>
      </c>
      <c r="C32" s="94" t="s">
        <v>134</v>
      </c>
      <c r="D32" s="94" t="s">
        <v>88</v>
      </c>
      <c r="E32" s="94" t="s">
        <v>110</v>
      </c>
      <c r="F32" s="94" t="s">
        <v>80</v>
      </c>
      <c r="G32" s="95" t="s">
        <v>268</v>
      </c>
    </row>
    <row r="33" spans="1:7" ht="31.5" thickBot="1">
      <c r="A33" s="100">
        <v>10</v>
      </c>
      <c r="B33" s="178" t="s">
        <v>294</v>
      </c>
      <c r="C33" s="101" t="s">
        <v>23</v>
      </c>
      <c r="D33" s="101" t="s">
        <v>88</v>
      </c>
      <c r="E33" s="101" t="s">
        <v>110</v>
      </c>
      <c r="F33" s="101" t="s">
        <v>82</v>
      </c>
      <c r="G33" s="88" t="s">
        <v>24</v>
      </c>
    </row>
    <row r="34" spans="1:7" ht="33.75" customHeight="1" thickBot="1">
      <c r="A34" s="102">
        <v>11</v>
      </c>
      <c r="B34" s="178" t="s">
        <v>294</v>
      </c>
      <c r="C34" s="103" t="s">
        <v>132</v>
      </c>
      <c r="D34" s="103" t="s">
        <v>88</v>
      </c>
      <c r="E34" s="103" t="s">
        <v>110</v>
      </c>
      <c r="F34" s="103" t="s">
        <v>80</v>
      </c>
      <c r="G34" s="104" t="s">
        <v>131</v>
      </c>
    </row>
    <row r="35" spans="1:7" ht="30.75" customHeight="1" thickBot="1">
      <c r="A35" s="102">
        <v>12</v>
      </c>
      <c r="B35" s="178" t="s">
        <v>294</v>
      </c>
      <c r="C35" s="103" t="s">
        <v>130</v>
      </c>
      <c r="D35" s="103" t="s">
        <v>88</v>
      </c>
      <c r="E35" s="103" t="s">
        <v>110</v>
      </c>
      <c r="F35" s="103" t="s">
        <v>123</v>
      </c>
      <c r="G35" s="104" t="s">
        <v>270</v>
      </c>
    </row>
    <row r="36" spans="1:7" ht="33" customHeight="1" hidden="1" thickBot="1">
      <c r="A36" s="102">
        <v>16</v>
      </c>
      <c r="B36" s="178" t="s">
        <v>294</v>
      </c>
      <c r="C36" s="103" t="s">
        <v>218</v>
      </c>
      <c r="D36" s="103" t="s">
        <v>88</v>
      </c>
      <c r="E36" s="103" t="s">
        <v>110</v>
      </c>
      <c r="F36" s="103" t="s">
        <v>82</v>
      </c>
      <c r="G36" s="104" t="s">
        <v>271</v>
      </c>
    </row>
    <row r="37" spans="1:7" ht="35.25" customHeight="1" thickBot="1">
      <c r="A37" s="102">
        <v>13</v>
      </c>
      <c r="B37" s="178" t="s">
        <v>294</v>
      </c>
      <c r="C37" s="103" t="s">
        <v>217</v>
      </c>
      <c r="D37" s="103" t="s">
        <v>88</v>
      </c>
      <c r="E37" s="103" t="s">
        <v>110</v>
      </c>
      <c r="F37" s="103" t="s">
        <v>82</v>
      </c>
      <c r="G37" s="104" t="s">
        <v>272</v>
      </c>
    </row>
    <row r="38" spans="1:7" ht="36" customHeight="1" hidden="1" thickBot="1">
      <c r="A38" s="102">
        <v>18</v>
      </c>
      <c r="B38" s="178" t="s">
        <v>294</v>
      </c>
      <c r="C38" s="103" t="s">
        <v>239</v>
      </c>
      <c r="D38" s="103" t="s">
        <v>88</v>
      </c>
      <c r="E38" s="103" t="s">
        <v>110</v>
      </c>
      <c r="F38" s="103" t="s">
        <v>240</v>
      </c>
      <c r="G38" s="104" t="s">
        <v>273</v>
      </c>
    </row>
    <row r="39" spans="1:7" ht="57.75" customHeight="1" thickBot="1">
      <c r="A39" s="176">
        <v>14</v>
      </c>
      <c r="B39" s="178" t="s">
        <v>294</v>
      </c>
      <c r="C39" s="101" t="s">
        <v>105</v>
      </c>
      <c r="D39" s="101" t="s">
        <v>74</v>
      </c>
      <c r="E39" s="101" t="s">
        <v>247</v>
      </c>
      <c r="F39" s="101" t="s">
        <v>112</v>
      </c>
      <c r="G39" s="88" t="s">
        <v>246</v>
      </c>
    </row>
    <row r="40" spans="1:7" ht="47.25" thickBot="1">
      <c r="A40" s="176">
        <v>15</v>
      </c>
      <c r="B40" s="178" t="s">
        <v>294</v>
      </c>
      <c r="C40" s="101" t="s">
        <v>248</v>
      </c>
      <c r="D40" s="101" t="s">
        <v>88</v>
      </c>
      <c r="E40" s="101" t="s">
        <v>110</v>
      </c>
      <c r="F40" s="101" t="s">
        <v>125</v>
      </c>
      <c r="G40" s="88" t="s">
        <v>253</v>
      </c>
    </row>
    <row r="41" spans="1:7" ht="15.75" thickBot="1">
      <c r="A41" s="176">
        <v>16</v>
      </c>
      <c r="B41" s="178" t="s">
        <v>294</v>
      </c>
      <c r="C41" s="101" t="s">
        <v>249</v>
      </c>
      <c r="D41" s="101" t="s">
        <v>88</v>
      </c>
      <c r="E41" s="101" t="s">
        <v>110</v>
      </c>
      <c r="F41" s="101" t="s">
        <v>240</v>
      </c>
      <c r="G41" s="88" t="s">
        <v>254</v>
      </c>
    </row>
    <row r="42" spans="1:7" ht="31.5" thickBot="1">
      <c r="A42" s="176">
        <v>17</v>
      </c>
      <c r="B42" s="178" t="s">
        <v>294</v>
      </c>
      <c r="C42" s="101" t="s">
        <v>250</v>
      </c>
      <c r="D42" s="101" t="s">
        <v>88</v>
      </c>
      <c r="E42" s="101" t="s">
        <v>110</v>
      </c>
      <c r="F42" s="101" t="s">
        <v>240</v>
      </c>
      <c r="G42" s="88" t="s">
        <v>255</v>
      </c>
    </row>
    <row r="43" spans="1:7" ht="31.5" thickBot="1">
      <c r="A43" s="176">
        <v>18</v>
      </c>
      <c r="B43" s="178" t="s">
        <v>294</v>
      </c>
      <c r="C43" s="101" t="s">
        <v>251</v>
      </c>
      <c r="D43" s="101" t="s">
        <v>88</v>
      </c>
      <c r="E43" s="101" t="s">
        <v>110</v>
      </c>
      <c r="F43" s="101" t="s">
        <v>318</v>
      </c>
      <c r="G43" s="88" t="s">
        <v>256</v>
      </c>
    </row>
    <row r="44" spans="1:7" ht="31.5" thickBot="1">
      <c r="A44" s="176">
        <v>19</v>
      </c>
      <c r="B44" s="178" t="s">
        <v>294</v>
      </c>
      <c r="C44" s="101" t="s">
        <v>252</v>
      </c>
      <c r="D44" s="101" t="s">
        <v>88</v>
      </c>
      <c r="E44" s="101" t="s">
        <v>110</v>
      </c>
      <c r="F44" s="101" t="s">
        <v>123</v>
      </c>
      <c r="G44" s="88" t="s">
        <v>257</v>
      </c>
    </row>
    <row r="45" spans="1:7" ht="18" customHeight="1" thickBot="1">
      <c r="A45" s="176">
        <v>20</v>
      </c>
      <c r="B45" s="178" t="s">
        <v>294</v>
      </c>
      <c r="C45" s="101" t="s">
        <v>90</v>
      </c>
      <c r="D45" s="101" t="s">
        <v>88</v>
      </c>
      <c r="E45" s="101" t="s">
        <v>110</v>
      </c>
      <c r="F45" s="101" t="s">
        <v>80</v>
      </c>
      <c r="G45" s="88" t="s">
        <v>258</v>
      </c>
    </row>
    <row r="46" spans="1:7" ht="0.75" customHeight="1">
      <c r="A46" s="102">
        <v>26</v>
      </c>
      <c r="B46" s="178" t="s">
        <v>294</v>
      </c>
      <c r="C46" s="103" t="s">
        <v>104</v>
      </c>
      <c r="D46" s="103" t="s">
        <v>88</v>
      </c>
      <c r="E46" s="103" t="s">
        <v>110</v>
      </c>
      <c r="F46" s="103" t="s">
        <v>80</v>
      </c>
      <c r="G46" s="104" t="s">
        <v>259</v>
      </c>
    </row>
  </sheetData>
  <sheetProtection selectLockedCells="1" selectUnlockedCells="1"/>
  <mergeCells count="3">
    <mergeCell ref="A17:G17"/>
    <mergeCell ref="C19:F19"/>
    <mergeCell ref="C20:G20"/>
  </mergeCells>
  <printOptions/>
  <pageMargins left="0.4330708661417323" right="0.31496062992125984" top="0.5511811023622047" bottom="0.2362204724409449" header="0.5118110236220472" footer="0.511811023622047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15"/>
  <sheetViews>
    <sheetView zoomScaleSheetLayoutView="100" zoomScalePageLayoutView="0" workbookViewId="0" topLeftCell="A7">
      <selection activeCell="H6" sqref="H6:I6"/>
    </sheetView>
  </sheetViews>
  <sheetFormatPr defaultColWidth="9.125" defaultRowHeight="12.75"/>
  <cols>
    <col min="1" max="1" width="4.50390625" style="1" customWidth="1"/>
    <col min="2" max="2" width="6.625" style="1" customWidth="1"/>
    <col min="3" max="3" width="26.375" style="1" customWidth="1"/>
    <col min="4" max="4" width="66.50390625" style="1" customWidth="1"/>
    <col min="5" max="16384" width="9.125" style="1" customWidth="1"/>
  </cols>
  <sheetData>
    <row r="1" spans="1:9" ht="18">
      <c r="A1" s="3"/>
      <c r="B1" s="3"/>
      <c r="C1" s="3"/>
      <c r="D1" s="107" t="s">
        <v>170</v>
      </c>
      <c r="E1"/>
      <c r="F1" s="51"/>
      <c r="G1" s="52"/>
      <c r="H1" s="53"/>
      <c r="I1" s="53"/>
    </row>
    <row r="2" spans="1:9" ht="15" customHeight="1">
      <c r="A2" s="3"/>
      <c r="B2" s="3"/>
      <c r="C2" s="3"/>
      <c r="D2" s="108" t="s">
        <v>168</v>
      </c>
      <c r="E2"/>
      <c r="F2" s="51"/>
      <c r="G2" s="52"/>
      <c r="H2" s="54"/>
      <c r="I2" s="54"/>
    </row>
    <row r="3" spans="1:9" ht="15.75" customHeight="1">
      <c r="A3" s="3"/>
      <c r="B3" s="3"/>
      <c r="C3" s="3"/>
      <c r="D3" s="108" t="s">
        <v>208</v>
      </c>
      <c r="E3"/>
      <c r="F3" s="51"/>
      <c r="G3" s="52"/>
      <c r="H3" s="54"/>
      <c r="I3" s="54"/>
    </row>
    <row r="4" spans="1:9" ht="15.75" customHeight="1">
      <c r="A4" s="3"/>
      <c r="B4" s="3"/>
      <c r="C4" s="3"/>
      <c r="D4" s="108" t="s">
        <v>206</v>
      </c>
      <c r="E4"/>
      <c r="F4" s="51"/>
      <c r="G4" s="52"/>
      <c r="H4" s="54"/>
      <c r="I4" s="54"/>
    </row>
    <row r="5" spans="1:9" ht="18" customHeight="1">
      <c r="A5" s="3"/>
      <c r="B5" s="3"/>
      <c r="C5" s="3"/>
      <c r="D5" s="108" t="s">
        <v>228</v>
      </c>
      <c r="E5"/>
      <c r="F5" s="51"/>
      <c r="G5" s="55"/>
      <c r="H5" s="56"/>
      <c r="I5" s="56"/>
    </row>
    <row r="6" spans="1:9" ht="69" customHeight="1">
      <c r="A6" s="3"/>
      <c r="B6" s="3"/>
      <c r="C6" s="3"/>
      <c r="D6" s="50"/>
      <c r="E6"/>
      <c r="F6" s="51"/>
      <c r="G6" s="55"/>
      <c r="H6" s="56"/>
      <c r="I6" s="56"/>
    </row>
    <row r="7" spans="2:4" ht="54.75" customHeight="1">
      <c r="B7" s="190" t="s">
        <v>210</v>
      </c>
      <c r="C7" s="190"/>
      <c r="D7" s="190"/>
    </row>
    <row r="8" spans="1:4" ht="17.25">
      <c r="A8" s="191"/>
      <c r="B8" s="191"/>
      <c r="C8" s="191"/>
      <c r="D8" s="191"/>
    </row>
    <row r="9" spans="1:4" ht="18">
      <c r="A9" s="3"/>
      <c r="B9" s="3"/>
      <c r="C9" s="3"/>
      <c r="D9" s="3"/>
    </row>
    <row r="10" spans="1:4" ht="54.75" customHeight="1">
      <c r="A10" s="2" t="s">
        <v>39</v>
      </c>
      <c r="B10" s="22" t="s">
        <v>99</v>
      </c>
      <c r="C10" s="22" t="s">
        <v>100</v>
      </c>
      <c r="D10" s="22" t="s">
        <v>95</v>
      </c>
    </row>
    <row r="11" spans="1:4" ht="30" customHeight="1">
      <c r="A11" s="24">
        <v>1</v>
      </c>
      <c r="B11" s="36" t="s">
        <v>7</v>
      </c>
      <c r="C11" s="192" t="s">
        <v>8</v>
      </c>
      <c r="D11" s="193"/>
    </row>
    <row r="12" spans="1:4" ht="51" customHeight="1">
      <c r="A12" s="24">
        <v>2</v>
      </c>
      <c r="B12" s="28" t="s">
        <v>7</v>
      </c>
      <c r="C12" s="24" t="s">
        <v>9</v>
      </c>
      <c r="D12" s="25" t="s">
        <v>10</v>
      </c>
    </row>
    <row r="13" spans="1:4" ht="46.5" customHeight="1">
      <c r="A13" s="24">
        <v>3</v>
      </c>
      <c r="B13" s="27" t="s">
        <v>7</v>
      </c>
      <c r="C13" s="24" t="s">
        <v>11</v>
      </c>
      <c r="D13" s="23" t="s">
        <v>12</v>
      </c>
    </row>
    <row r="14" spans="1:4" ht="32.25" customHeight="1">
      <c r="A14" s="24">
        <v>4</v>
      </c>
      <c r="B14" s="27" t="s">
        <v>7</v>
      </c>
      <c r="C14" s="24" t="s">
        <v>13</v>
      </c>
      <c r="D14" s="25" t="s">
        <v>4</v>
      </c>
    </row>
    <row r="15" spans="1:4" ht="40.5" customHeight="1">
      <c r="A15" s="24">
        <v>5</v>
      </c>
      <c r="B15" s="28" t="s">
        <v>7</v>
      </c>
      <c r="C15" s="24" t="s">
        <v>14</v>
      </c>
      <c r="D15" s="25" t="s">
        <v>15</v>
      </c>
    </row>
    <row r="16" ht="20.25" customHeight="1"/>
  </sheetData>
  <sheetProtection/>
  <mergeCells count="3">
    <mergeCell ref="B7:D7"/>
    <mergeCell ref="A8:D8"/>
    <mergeCell ref="C11:D11"/>
  </mergeCells>
  <printOptions/>
  <pageMargins left="0.7480314960629921" right="0.35433070866141736" top="0.6692913385826772" bottom="0.2755905511811024" header="0.31496062992125984" footer="0.1574803149606299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75"/>
  <sheetViews>
    <sheetView view="pageBreakPreview" zoomScaleSheetLayoutView="100" zoomScalePageLayoutView="0" workbookViewId="0" topLeftCell="A1">
      <selection activeCell="J5" sqref="J5"/>
    </sheetView>
  </sheetViews>
  <sheetFormatPr defaultColWidth="9.125" defaultRowHeight="12.75"/>
  <cols>
    <col min="1" max="1" width="5.00390625" style="37" customWidth="1"/>
    <col min="2" max="2" width="9.50390625" style="37" customWidth="1"/>
    <col min="3" max="3" width="5.50390625" style="37" customWidth="1"/>
    <col min="4" max="4" width="6.00390625" style="37" customWidth="1"/>
    <col min="5" max="5" width="5.625" style="37" customWidth="1"/>
    <col min="6" max="6" width="4.375" style="37" customWidth="1"/>
    <col min="7" max="7" width="5.625" style="37" customWidth="1"/>
    <col min="8" max="8" width="8.875" style="37" customWidth="1"/>
    <col min="9" max="9" width="9.125" style="37" customWidth="1"/>
    <col min="10" max="10" width="54.375" style="37" customWidth="1"/>
    <col min="11" max="11" width="13.00390625" style="41" customWidth="1"/>
    <col min="12" max="12" width="11.625" style="37" customWidth="1"/>
    <col min="13" max="13" width="12.125" style="37" customWidth="1"/>
    <col min="14" max="14" width="11.50390625" style="37" customWidth="1"/>
    <col min="15" max="16384" width="9.125" style="37" customWidth="1"/>
  </cols>
  <sheetData>
    <row r="1" ht="13.5">
      <c r="J1" s="107" t="s">
        <v>170</v>
      </c>
    </row>
    <row r="2" ht="13.5">
      <c r="J2" s="108" t="s">
        <v>279</v>
      </c>
    </row>
    <row r="3" ht="13.5">
      <c r="J3" s="108" t="s">
        <v>280</v>
      </c>
    </row>
    <row r="4" ht="13.5">
      <c r="J4" s="108" t="s">
        <v>281</v>
      </c>
    </row>
    <row r="5" ht="13.5">
      <c r="J5" s="108" t="s">
        <v>324</v>
      </c>
    </row>
    <row r="7" spans="1:15" ht="15">
      <c r="A7" s="38"/>
      <c r="B7" s="38"/>
      <c r="C7" s="38"/>
      <c r="D7" s="38"/>
      <c r="E7" s="38"/>
      <c r="F7" s="38"/>
      <c r="G7" s="38"/>
      <c r="H7" s="38"/>
      <c r="I7" s="38"/>
      <c r="J7" s="107"/>
      <c r="K7" s="76"/>
      <c r="L7" s="77"/>
      <c r="M7" s="52"/>
      <c r="N7" s="53"/>
      <c r="O7" s="53"/>
    </row>
    <row r="8" spans="1:15" ht="15">
      <c r="A8" s="38"/>
      <c r="B8" s="38"/>
      <c r="C8" s="38"/>
      <c r="D8" s="38"/>
      <c r="E8" s="38"/>
      <c r="F8" s="38"/>
      <c r="G8" s="38"/>
      <c r="H8" s="38"/>
      <c r="I8" s="38"/>
      <c r="J8" s="108"/>
      <c r="K8" s="76"/>
      <c r="L8" s="77"/>
      <c r="M8" s="52"/>
      <c r="N8" s="54"/>
      <c r="O8" s="54"/>
    </row>
    <row r="9" spans="1:15" ht="15">
      <c r="A9" s="38"/>
      <c r="B9" s="38"/>
      <c r="C9" s="38"/>
      <c r="D9" s="38"/>
      <c r="E9" s="38"/>
      <c r="F9" s="38"/>
      <c r="G9" s="38"/>
      <c r="H9" s="38"/>
      <c r="I9" s="38"/>
      <c r="J9" s="108"/>
      <c r="K9" s="76"/>
      <c r="L9" s="77"/>
      <c r="M9" s="52"/>
      <c r="N9" s="54"/>
      <c r="O9" s="54"/>
    </row>
    <row r="10" spans="1:15" ht="15">
      <c r="A10" s="38"/>
      <c r="B10" s="38"/>
      <c r="C10" s="38"/>
      <c r="D10" s="38"/>
      <c r="E10" s="38"/>
      <c r="F10" s="38"/>
      <c r="G10" s="38"/>
      <c r="H10" s="38"/>
      <c r="I10" s="38"/>
      <c r="J10" s="108"/>
      <c r="K10" s="76"/>
      <c r="L10" s="77"/>
      <c r="M10" s="52"/>
      <c r="N10" s="54"/>
      <c r="O10" s="54"/>
    </row>
    <row r="11" spans="1:15" ht="15">
      <c r="A11" s="38"/>
      <c r="B11" s="38"/>
      <c r="C11" s="38"/>
      <c r="D11" s="38"/>
      <c r="E11" s="38"/>
      <c r="F11" s="38"/>
      <c r="G11" s="38"/>
      <c r="H11" s="38"/>
      <c r="I11" s="38"/>
      <c r="J11" s="108"/>
      <c r="K11" s="76"/>
      <c r="L11" s="77"/>
      <c r="M11" s="55"/>
      <c r="N11" s="56"/>
      <c r="O11" s="56"/>
    </row>
    <row r="12" spans="1:13" ht="12.75">
      <c r="A12" s="38"/>
      <c r="B12" s="38"/>
      <c r="C12" s="38"/>
      <c r="D12" s="38"/>
      <c r="E12" s="38"/>
      <c r="F12" s="38"/>
      <c r="G12" s="38"/>
      <c r="H12" s="38"/>
      <c r="I12" s="38"/>
      <c r="J12" s="78"/>
      <c r="K12" s="79"/>
      <c r="L12" s="38"/>
      <c r="M12" s="38"/>
    </row>
    <row r="13" spans="1:13" ht="12.75">
      <c r="A13" s="38"/>
      <c r="B13" s="38"/>
      <c r="C13" s="38"/>
      <c r="D13" s="38"/>
      <c r="E13" s="38"/>
      <c r="F13" s="38"/>
      <c r="G13" s="38"/>
      <c r="H13" s="38"/>
      <c r="I13" s="38"/>
      <c r="J13" s="78"/>
      <c r="K13" s="79"/>
      <c r="L13" s="38"/>
      <c r="M13" s="38"/>
    </row>
    <row r="14" spans="1:13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79"/>
      <c r="L14" s="38"/>
      <c r="M14" s="38"/>
    </row>
    <row r="15" spans="1:13" ht="12.75" customHeight="1">
      <c r="A15" s="199" t="s">
        <v>319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38"/>
      <c r="M15" s="38"/>
    </row>
    <row r="16" spans="1:13" ht="23.2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38"/>
      <c r="M16" s="38"/>
    </row>
    <row r="17" spans="1:13" ht="22.5" customHeight="1">
      <c r="A17" s="80"/>
      <c r="B17" s="78"/>
      <c r="C17" s="78"/>
      <c r="D17" s="78"/>
      <c r="E17" s="78"/>
      <c r="F17" s="78"/>
      <c r="G17" s="78"/>
      <c r="H17" s="78"/>
      <c r="I17" s="78"/>
      <c r="J17" s="81"/>
      <c r="K17" s="139" t="s">
        <v>26</v>
      </c>
      <c r="L17" s="38"/>
      <c r="M17" s="38"/>
    </row>
    <row r="18" spans="1:13" ht="12.75" customHeight="1">
      <c r="A18" s="200" t="s">
        <v>39</v>
      </c>
      <c r="B18" s="201" t="s">
        <v>101</v>
      </c>
      <c r="C18" s="201"/>
      <c r="D18" s="201"/>
      <c r="E18" s="201"/>
      <c r="F18" s="201"/>
      <c r="G18" s="201"/>
      <c r="H18" s="201"/>
      <c r="I18" s="201"/>
      <c r="J18" s="198" t="s">
        <v>27</v>
      </c>
      <c r="K18" s="198" t="s">
        <v>160</v>
      </c>
      <c r="L18" s="198" t="s">
        <v>211</v>
      </c>
      <c r="M18" s="198" t="s">
        <v>320</v>
      </c>
    </row>
    <row r="19" spans="1:13" ht="12.75" customHeight="1">
      <c r="A19" s="200"/>
      <c r="B19" s="196" t="s">
        <v>28</v>
      </c>
      <c r="C19" s="202" t="s">
        <v>29</v>
      </c>
      <c r="D19" s="202"/>
      <c r="E19" s="202"/>
      <c r="F19" s="202"/>
      <c r="G19" s="202"/>
      <c r="H19" s="194" t="s">
        <v>30</v>
      </c>
      <c r="I19" s="196" t="s">
        <v>31</v>
      </c>
      <c r="J19" s="198"/>
      <c r="K19" s="198"/>
      <c r="L19" s="198"/>
      <c r="M19" s="198"/>
    </row>
    <row r="20" spans="1:13" ht="78" customHeight="1">
      <c r="A20" s="200"/>
      <c r="B20" s="196"/>
      <c r="C20" s="110" t="s">
        <v>32</v>
      </c>
      <c r="D20" s="110" t="s">
        <v>33</v>
      </c>
      <c r="E20" s="110" t="s">
        <v>34</v>
      </c>
      <c r="F20" s="110" t="s">
        <v>35</v>
      </c>
      <c r="G20" s="110" t="s">
        <v>36</v>
      </c>
      <c r="H20" s="195"/>
      <c r="I20" s="197"/>
      <c r="J20" s="198"/>
      <c r="K20" s="198"/>
      <c r="L20" s="198"/>
      <c r="M20" s="198"/>
    </row>
    <row r="21" spans="1:13" ht="15">
      <c r="A21" s="109">
        <v>1</v>
      </c>
      <c r="B21" s="109">
        <v>2</v>
      </c>
      <c r="C21" s="109">
        <v>3</v>
      </c>
      <c r="D21" s="109">
        <v>4</v>
      </c>
      <c r="E21" s="109">
        <v>5</v>
      </c>
      <c r="F21" s="109">
        <v>6</v>
      </c>
      <c r="G21" s="109">
        <v>7</v>
      </c>
      <c r="H21" s="109">
        <v>8</v>
      </c>
      <c r="I21" s="109">
        <v>9</v>
      </c>
      <c r="J21" s="111">
        <v>10</v>
      </c>
      <c r="K21" s="111">
        <v>11</v>
      </c>
      <c r="L21" s="112"/>
      <c r="M21" s="112"/>
    </row>
    <row r="22" spans="1:15" ht="20.25" customHeight="1">
      <c r="A22" s="113">
        <v>2</v>
      </c>
      <c r="B22" s="114" t="s">
        <v>108</v>
      </c>
      <c r="C22" s="115">
        <v>1</v>
      </c>
      <c r="D22" s="114" t="s">
        <v>109</v>
      </c>
      <c r="E22" s="114" t="s">
        <v>109</v>
      </c>
      <c r="F22" s="114" t="s">
        <v>108</v>
      </c>
      <c r="G22" s="114" t="s">
        <v>109</v>
      </c>
      <c r="H22" s="114" t="s">
        <v>110</v>
      </c>
      <c r="I22" s="114" t="s">
        <v>108</v>
      </c>
      <c r="J22" s="116" t="s">
        <v>37</v>
      </c>
      <c r="K22" s="117">
        <f>K23+K45+K34+K42+K28</f>
        <v>508.1</v>
      </c>
      <c r="L22" s="118">
        <f>L23+L45+L34+L42+L28</f>
        <v>556.5</v>
      </c>
      <c r="M22" s="119">
        <f>M23+M45+M34+M42+M28</f>
        <v>637.6</v>
      </c>
      <c r="O22" s="43"/>
    </row>
    <row r="23" spans="1:13" ht="23.25" customHeight="1">
      <c r="A23" s="113">
        <v>3</v>
      </c>
      <c r="B23" s="115">
        <v>182</v>
      </c>
      <c r="C23" s="115">
        <v>1</v>
      </c>
      <c r="D23" s="114" t="s">
        <v>74</v>
      </c>
      <c r="E23" s="114" t="s">
        <v>109</v>
      </c>
      <c r="F23" s="114" t="s">
        <v>108</v>
      </c>
      <c r="G23" s="114" t="s">
        <v>109</v>
      </c>
      <c r="H23" s="114" t="s">
        <v>110</v>
      </c>
      <c r="I23" s="114" t="s">
        <v>108</v>
      </c>
      <c r="J23" s="120" t="s">
        <v>111</v>
      </c>
      <c r="K23" s="117">
        <f>K24</f>
        <v>410</v>
      </c>
      <c r="L23" s="121">
        <f>L24</f>
        <v>449.4</v>
      </c>
      <c r="M23" s="121">
        <f>M24</f>
        <v>492.1</v>
      </c>
    </row>
    <row r="24" spans="1:13" ht="24" customHeight="1">
      <c r="A24" s="113">
        <v>4</v>
      </c>
      <c r="B24" s="114" t="s">
        <v>113</v>
      </c>
      <c r="C24" s="114" t="s">
        <v>107</v>
      </c>
      <c r="D24" s="114" t="s">
        <v>74</v>
      </c>
      <c r="E24" s="114" t="s">
        <v>75</v>
      </c>
      <c r="F24" s="114" t="s">
        <v>108</v>
      </c>
      <c r="G24" s="114" t="s">
        <v>74</v>
      </c>
      <c r="H24" s="114" t="s">
        <v>110</v>
      </c>
      <c r="I24" s="114" t="s">
        <v>112</v>
      </c>
      <c r="J24" s="116" t="s">
        <v>114</v>
      </c>
      <c r="K24" s="117">
        <f>K25+K26+K27</f>
        <v>410</v>
      </c>
      <c r="L24" s="180">
        <f>L25+L26+L27</f>
        <v>449.4</v>
      </c>
      <c r="M24" s="119">
        <f>M25+M26+M27</f>
        <v>492.1</v>
      </c>
    </row>
    <row r="25" spans="1:13" ht="93">
      <c r="A25" s="113">
        <v>5</v>
      </c>
      <c r="B25" s="122" t="s">
        <v>113</v>
      </c>
      <c r="C25" s="122" t="s">
        <v>107</v>
      </c>
      <c r="D25" s="122" t="s">
        <v>74</v>
      </c>
      <c r="E25" s="122" t="s">
        <v>75</v>
      </c>
      <c r="F25" s="122" t="s">
        <v>44</v>
      </c>
      <c r="G25" s="122" t="s">
        <v>74</v>
      </c>
      <c r="H25" s="122" t="s">
        <v>110</v>
      </c>
      <c r="I25" s="122" t="s">
        <v>112</v>
      </c>
      <c r="J25" s="123" t="s">
        <v>311</v>
      </c>
      <c r="K25" s="124">
        <v>406</v>
      </c>
      <c r="L25" s="125">
        <v>445.4</v>
      </c>
      <c r="M25" s="125">
        <v>488.1</v>
      </c>
    </row>
    <row r="26" spans="1:13" ht="140.25">
      <c r="A26" s="113">
        <v>6</v>
      </c>
      <c r="B26" s="122" t="s">
        <v>113</v>
      </c>
      <c r="C26" s="122" t="s">
        <v>107</v>
      </c>
      <c r="D26" s="122" t="s">
        <v>74</v>
      </c>
      <c r="E26" s="122" t="s">
        <v>75</v>
      </c>
      <c r="F26" s="122" t="s">
        <v>115</v>
      </c>
      <c r="G26" s="122" t="s">
        <v>74</v>
      </c>
      <c r="H26" s="122" t="s">
        <v>110</v>
      </c>
      <c r="I26" s="122" t="s">
        <v>112</v>
      </c>
      <c r="J26" s="123" t="s">
        <v>310</v>
      </c>
      <c r="K26" s="124">
        <v>1.5</v>
      </c>
      <c r="L26" s="170">
        <v>1.5</v>
      </c>
      <c r="M26" s="170">
        <v>1.5</v>
      </c>
    </row>
    <row r="27" spans="1:13" ht="62.25">
      <c r="A27" s="113">
        <v>6</v>
      </c>
      <c r="B27" s="122" t="s">
        <v>113</v>
      </c>
      <c r="C27" s="122" t="s">
        <v>107</v>
      </c>
      <c r="D27" s="122" t="s">
        <v>74</v>
      </c>
      <c r="E27" s="122" t="s">
        <v>75</v>
      </c>
      <c r="F27" s="122" t="s">
        <v>121</v>
      </c>
      <c r="G27" s="122" t="s">
        <v>74</v>
      </c>
      <c r="H27" s="122" t="s">
        <v>110</v>
      </c>
      <c r="I27" s="122" t="s">
        <v>112</v>
      </c>
      <c r="J27" s="123" t="s">
        <v>161</v>
      </c>
      <c r="K27" s="124">
        <v>2.5</v>
      </c>
      <c r="L27" s="170">
        <v>2.5</v>
      </c>
      <c r="M27" s="170">
        <v>2.5</v>
      </c>
    </row>
    <row r="28" spans="1:13" ht="46.5">
      <c r="A28" s="113">
        <v>7</v>
      </c>
      <c r="B28" s="114" t="s">
        <v>147</v>
      </c>
      <c r="C28" s="114" t="s">
        <v>107</v>
      </c>
      <c r="D28" s="114" t="s">
        <v>76</v>
      </c>
      <c r="E28" s="114" t="s">
        <v>109</v>
      </c>
      <c r="F28" s="114" t="s">
        <v>108</v>
      </c>
      <c r="G28" s="114" t="s">
        <v>109</v>
      </c>
      <c r="H28" s="114" t="s">
        <v>110</v>
      </c>
      <c r="I28" s="114" t="s">
        <v>112</v>
      </c>
      <c r="J28" s="126" t="s">
        <v>162</v>
      </c>
      <c r="K28" s="117">
        <f>K29</f>
        <v>50.10000000000001</v>
      </c>
      <c r="L28" s="121">
        <f>L29</f>
        <v>40.300000000000004</v>
      </c>
      <c r="M28" s="118">
        <f>M29</f>
        <v>41.6</v>
      </c>
    </row>
    <row r="29" spans="1:13" ht="30.75">
      <c r="A29" s="113">
        <v>8</v>
      </c>
      <c r="B29" s="122" t="s">
        <v>147</v>
      </c>
      <c r="C29" s="122" t="s">
        <v>107</v>
      </c>
      <c r="D29" s="122" t="s">
        <v>76</v>
      </c>
      <c r="E29" s="122" t="s">
        <v>75</v>
      </c>
      <c r="F29" s="122" t="s">
        <v>108</v>
      </c>
      <c r="G29" s="122" t="s">
        <v>74</v>
      </c>
      <c r="H29" s="122" t="s">
        <v>110</v>
      </c>
      <c r="I29" s="122" t="s">
        <v>112</v>
      </c>
      <c r="J29" s="123" t="s">
        <v>163</v>
      </c>
      <c r="K29" s="124">
        <f>K30+K31+K32+K33</f>
        <v>50.10000000000001</v>
      </c>
      <c r="L29" s="125">
        <f>L30+L31+L32+L33</f>
        <v>40.300000000000004</v>
      </c>
      <c r="M29" s="170">
        <f>M30+M31+M32+M33</f>
        <v>41.6</v>
      </c>
    </row>
    <row r="30" spans="1:13" ht="93">
      <c r="A30" s="113">
        <v>9</v>
      </c>
      <c r="B30" s="122" t="s">
        <v>147</v>
      </c>
      <c r="C30" s="122" t="s">
        <v>107</v>
      </c>
      <c r="D30" s="122" t="s">
        <v>76</v>
      </c>
      <c r="E30" s="122" t="s">
        <v>75</v>
      </c>
      <c r="F30" s="122" t="s">
        <v>157</v>
      </c>
      <c r="G30" s="122" t="s">
        <v>74</v>
      </c>
      <c r="H30" s="122" t="s">
        <v>110</v>
      </c>
      <c r="I30" s="122" t="s">
        <v>112</v>
      </c>
      <c r="J30" s="123" t="s">
        <v>146</v>
      </c>
      <c r="K30" s="124">
        <v>16</v>
      </c>
      <c r="L30" s="125">
        <v>14.7</v>
      </c>
      <c r="M30" s="125">
        <v>15.4</v>
      </c>
    </row>
    <row r="31" spans="1:13" ht="108.75">
      <c r="A31" s="113">
        <v>10</v>
      </c>
      <c r="B31" s="122" t="s">
        <v>147</v>
      </c>
      <c r="C31" s="122" t="s">
        <v>107</v>
      </c>
      <c r="D31" s="122" t="s">
        <v>76</v>
      </c>
      <c r="E31" s="122" t="s">
        <v>75</v>
      </c>
      <c r="F31" s="122" t="s">
        <v>156</v>
      </c>
      <c r="G31" s="122" t="s">
        <v>74</v>
      </c>
      <c r="H31" s="122" t="s">
        <v>110</v>
      </c>
      <c r="I31" s="122" t="s">
        <v>112</v>
      </c>
      <c r="J31" s="123" t="s">
        <v>274</v>
      </c>
      <c r="K31" s="124">
        <v>0.3</v>
      </c>
      <c r="L31" s="125">
        <v>0.3</v>
      </c>
      <c r="M31" s="125">
        <v>0.3</v>
      </c>
    </row>
    <row r="32" spans="1:13" ht="93">
      <c r="A32" s="113">
        <v>11</v>
      </c>
      <c r="B32" s="122" t="s">
        <v>147</v>
      </c>
      <c r="C32" s="122" t="s">
        <v>107</v>
      </c>
      <c r="D32" s="122" t="s">
        <v>76</v>
      </c>
      <c r="E32" s="122" t="s">
        <v>75</v>
      </c>
      <c r="F32" s="122" t="s">
        <v>158</v>
      </c>
      <c r="G32" s="122" t="s">
        <v>74</v>
      </c>
      <c r="H32" s="122" t="s">
        <v>110</v>
      </c>
      <c r="I32" s="122" t="s">
        <v>112</v>
      </c>
      <c r="J32" s="123" t="s">
        <v>309</v>
      </c>
      <c r="K32" s="124">
        <v>37.1</v>
      </c>
      <c r="L32" s="125">
        <v>28.2</v>
      </c>
      <c r="M32" s="125">
        <v>28.8</v>
      </c>
    </row>
    <row r="33" spans="1:13" ht="113.25" customHeight="1">
      <c r="A33" s="113">
        <v>12</v>
      </c>
      <c r="B33" s="122" t="s">
        <v>147</v>
      </c>
      <c r="C33" s="122" t="s">
        <v>107</v>
      </c>
      <c r="D33" s="122" t="s">
        <v>76</v>
      </c>
      <c r="E33" s="122" t="s">
        <v>75</v>
      </c>
      <c r="F33" s="122" t="s">
        <v>159</v>
      </c>
      <c r="G33" s="122" t="s">
        <v>74</v>
      </c>
      <c r="H33" s="122" t="s">
        <v>110</v>
      </c>
      <c r="I33" s="122" t="s">
        <v>112</v>
      </c>
      <c r="J33" s="123" t="s">
        <v>308</v>
      </c>
      <c r="K33" s="124">
        <v>-3.3</v>
      </c>
      <c r="L33" s="125">
        <v>-2.9</v>
      </c>
      <c r="M33" s="125">
        <v>-2.9</v>
      </c>
    </row>
    <row r="34" spans="1:13" ht="21" customHeight="1">
      <c r="A34" s="113">
        <v>13</v>
      </c>
      <c r="B34" s="114" t="s">
        <v>113</v>
      </c>
      <c r="C34" s="114" t="s">
        <v>107</v>
      </c>
      <c r="D34" s="114" t="s">
        <v>77</v>
      </c>
      <c r="E34" s="114" t="s">
        <v>109</v>
      </c>
      <c r="F34" s="114" t="s">
        <v>108</v>
      </c>
      <c r="G34" s="114" t="s">
        <v>109</v>
      </c>
      <c r="H34" s="114" t="s">
        <v>110</v>
      </c>
      <c r="I34" s="114" t="s">
        <v>110</v>
      </c>
      <c r="J34" s="126" t="s">
        <v>40</v>
      </c>
      <c r="K34" s="117">
        <f>K35+K37</f>
        <v>22</v>
      </c>
      <c r="L34" s="121">
        <f>L35+L37</f>
        <v>40.8</v>
      </c>
      <c r="M34" s="121">
        <f>M35+M37</f>
        <v>77.89999999999999</v>
      </c>
    </row>
    <row r="35" spans="1:13" ht="55.5" customHeight="1">
      <c r="A35" s="113">
        <v>14</v>
      </c>
      <c r="B35" s="114" t="s">
        <v>113</v>
      </c>
      <c r="C35" s="114" t="s">
        <v>107</v>
      </c>
      <c r="D35" s="114" t="s">
        <v>77</v>
      </c>
      <c r="E35" s="114" t="s">
        <v>74</v>
      </c>
      <c r="F35" s="114" t="s">
        <v>108</v>
      </c>
      <c r="G35" s="114" t="s">
        <v>109</v>
      </c>
      <c r="H35" s="114" t="s">
        <v>110</v>
      </c>
      <c r="I35" s="114" t="s">
        <v>112</v>
      </c>
      <c r="J35" s="126" t="s">
        <v>41</v>
      </c>
      <c r="K35" s="117">
        <f>K36</f>
        <v>16</v>
      </c>
      <c r="L35" s="121">
        <f>L36</f>
        <v>34.5</v>
      </c>
      <c r="M35" s="121">
        <f>M36</f>
        <v>71.3</v>
      </c>
    </row>
    <row r="36" spans="1:13" ht="50.25" customHeight="1">
      <c r="A36" s="113">
        <v>16</v>
      </c>
      <c r="B36" s="122" t="s">
        <v>113</v>
      </c>
      <c r="C36" s="122" t="s">
        <v>107</v>
      </c>
      <c r="D36" s="122" t="s">
        <v>77</v>
      </c>
      <c r="E36" s="122" t="s">
        <v>74</v>
      </c>
      <c r="F36" s="122" t="s">
        <v>121</v>
      </c>
      <c r="G36" s="122" t="s">
        <v>88</v>
      </c>
      <c r="H36" s="122" t="s">
        <v>110</v>
      </c>
      <c r="I36" s="122" t="s">
        <v>112</v>
      </c>
      <c r="J36" s="123" t="s">
        <v>275</v>
      </c>
      <c r="K36" s="124">
        <v>16</v>
      </c>
      <c r="L36" s="125">
        <v>34.5</v>
      </c>
      <c r="M36" s="125">
        <v>71.3</v>
      </c>
    </row>
    <row r="37" spans="1:13" ht="15">
      <c r="A37" s="113">
        <v>17</v>
      </c>
      <c r="B37" s="114" t="s">
        <v>113</v>
      </c>
      <c r="C37" s="114" t="s">
        <v>107</v>
      </c>
      <c r="D37" s="114" t="s">
        <v>77</v>
      </c>
      <c r="E37" s="114" t="s">
        <v>77</v>
      </c>
      <c r="F37" s="114" t="s">
        <v>108</v>
      </c>
      <c r="G37" s="114" t="s">
        <v>109</v>
      </c>
      <c r="H37" s="114" t="s">
        <v>110</v>
      </c>
      <c r="I37" s="114" t="s">
        <v>112</v>
      </c>
      <c r="J37" s="126" t="s">
        <v>42</v>
      </c>
      <c r="K37" s="117">
        <f>K38+K40</f>
        <v>6</v>
      </c>
      <c r="L37" s="121">
        <f>L38+L40</f>
        <v>6.300000000000001</v>
      </c>
      <c r="M37" s="121">
        <f>M38+M40</f>
        <v>6.6000000000000005</v>
      </c>
    </row>
    <row r="38" spans="1:13" ht="57" customHeight="1">
      <c r="A38" s="113">
        <v>18</v>
      </c>
      <c r="B38" s="122" t="s">
        <v>113</v>
      </c>
      <c r="C38" s="122" t="s">
        <v>107</v>
      </c>
      <c r="D38" s="122" t="s">
        <v>77</v>
      </c>
      <c r="E38" s="122" t="s">
        <v>77</v>
      </c>
      <c r="F38" s="122" t="s">
        <v>121</v>
      </c>
      <c r="G38" s="122" t="s">
        <v>109</v>
      </c>
      <c r="H38" s="122" t="s">
        <v>110</v>
      </c>
      <c r="I38" s="122" t="s">
        <v>112</v>
      </c>
      <c r="J38" s="123" t="s">
        <v>307</v>
      </c>
      <c r="K38" s="124">
        <f>K39</f>
        <v>4</v>
      </c>
      <c r="L38" s="125">
        <f>L39</f>
        <v>4.2</v>
      </c>
      <c r="M38" s="125">
        <f>M39</f>
        <v>4.4</v>
      </c>
    </row>
    <row r="39" spans="1:13" ht="55.5" customHeight="1">
      <c r="A39" s="113">
        <v>19</v>
      </c>
      <c r="B39" s="122" t="s">
        <v>113</v>
      </c>
      <c r="C39" s="122" t="s">
        <v>107</v>
      </c>
      <c r="D39" s="122" t="s">
        <v>77</v>
      </c>
      <c r="E39" s="122" t="s">
        <v>77</v>
      </c>
      <c r="F39" s="122" t="s">
        <v>305</v>
      </c>
      <c r="G39" s="122" t="s">
        <v>88</v>
      </c>
      <c r="H39" s="122" t="s">
        <v>110</v>
      </c>
      <c r="I39" s="122" t="s">
        <v>112</v>
      </c>
      <c r="J39" s="123" t="s">
        <v>306</v>
      </c>
      <c r="K39" s="124">
        <v>4</v>
      </c>
      <c r="L39" s="125">
        <v>4.2</v>
      </c>
      <c r="M39" s="125">
        <v>4.4</v>
      </c>
    </row>
    <row r="40" spans="1:13" ht="15">
      <c r="A40" s="113"/>
      <c r="B40" s="122" t="s">
        <v>113</v>
      </c>
      <c r="C40" s="122" t="s">
        <v>107</v>
      </c>
      <c r="D40" s="122" t="s">
        <v>77</v>
      </c>
      <c r="E40" s="122" t="s">
        <v>77</v>
      </c>
      <c r="F40" s="122" t="s">
        <v>303</v>
      </c>
      <c r="G40" s="122" t="s">
        <v>109</v>
      </c>
      <c r="H40" s="122" t="s">
        <v>110</v>
      </c>
      <c r="I40" s="122" t="s">
        <v>112</v>
      </c>
      <c r="J40" s="123" t="s">
        <v>304</v>
      </c>
      <c r="K40" s="124">
        <v>2</v>
      </c>
      <c r="L40" s="125">
        <v>2.1</v>
      </c>
      <c r="M40" s="125">
        <v>2.2</v>
      </c>
    </row>
    <row r="41" spans="1:13" ht="46.5">
      <c r="A41" s="113"/>
      <c r="B41" s="122" t="s">
        <v>113</v>
      </c>
      <c r="C41" s="122" t="s">
        <v>107</v>
      </c>
      <c r="D41" s="122" t="s">
        <v>77</v>
      </c>
      <c r="E41" s="122" t="s">
        <v>77</v>
      </c>
      <c r="F41" s="122" t="s">
        <v>301</v>
      </c>
      <c r="G41" s="122" t="s">
        <v>88</v>
      </c>
      <c r="H41" s="122" t="s">
        <v>110</v>
      </c>
      <c r="I41" s="122" t="s">
        <v>112</v>
      </c>
      <c r="J41" s="123" t="s">
        <v>302</v>
      </c>
      <c r="K41" s="124">
        <v>2</v>
      </c>
      <c r="L41" s="125">
        <v>2.1</v>
      </c>
      <c r="M41" s="125">
        <v>2.2</v>
      </c>
    </row>
    <row r="42" spans="1:13" ht="15">
      <c r="A42" s="113">
        <f>A39+1</f>
        <v>20</v>
      </c>
      <c r="B42" s="114" t="s">
        <v>294</v>
      </c>
      <c r="C42" s="114" t="s">
        <v>107</v>
      </c>
      <c r="D42" s="114" t="s">
        <v>153</v>
      </c>
      <c r="E42" s="114" t="s">
        <v>109</v>
      </c>
      <c r="F42" s="114" t="s">
        <v>108</v>
      </c>
      <c r="G42" s="114" t="s">
        <v>109</v>
      </c>
      <c r="H42" s="114" t="s">
        <v>110</v>
      </c>
      <c r="I42" s="114" t="s">
        <v>108</v>
      </c>
      <c r="J42" s="126" t="s">
        <v>155</v>
      </c>
      <c r="K42" s="117">
        <f aca="true" t="shared" si="0" ref="K42:M43">K43</f>
        <v>26</v>
      </c>
      <c r="L42" s="117">
        <f t="shared" si="0"/>
        <v>26</v>
      </c>
      <c r="M42" s="117">
        <f t="shared" si="0"/>
        <v>26</v>
      </c>
    </row>
    <row r="43" spans="1:13" ht="62.25">
      <c r="A43" s="113">
        <f aca="true" t="shared" si="1" ref="A43:A68">A42+1</f>
        <v>21</v>
      </c>
      <c r="B43" s="122" t="s">
        <v>294</v>
      </c>
      <c r="C43" s="122" t="s">
        <v>107</v>
      </c>
      <c r="D43" s="122" t="s">
        <v>153</v>
      </c>
      <c r="E43" s="122" t="s">
        <v>85</v>
      </c>
      <c r="F43" s="122" t="s">
        <v>108</v>
      </c>
      <c r="G43" s="122" t="s">
        <v>74</v>
      </c>
      <c r="H43" s="122" t="s">
        <v>110</v>
      </c>
      <c r="I43" s="122" t="s">
        <v>112</v>
      </c>
      <c r="J43" s="123" t="s">
        <v>154</v>
      </c>
      <c r="K43" s="124">
        <f t="shared" si="0"/>
        <v>26</v>
      </c>
      <c r="L43" s="124">
        <f t="shared" si="0"/>
        <v>26</v>
      </c>
      <c r="M43" s="124">
        <f t="shared" si="0"/>
        <v>26</v>
      </c>
    </row>
    <row r="44" spans="1:13" ht="116.25" customHeight="1">
      <c r="A44" s="113">
        <f t="shared" si="1"/>
        <v>22</v>
      </c>
      <c r="B44" s="122" t="s">
        <v>294</v>
      </c>
      <c r="C44" s="122" t="s">
        <v>107</v>
      </c>
      <c r="D44" s="122" t="s">
        <v>153</v>
      </c>
      <c r="E44" s="122" t="s">
        <v>85</v>
      </c>
      <c r="F44" s="122" t="s">
        <v>115</v>
      </c>
      <c r="G44" s="122" t="s">
        <v>74</v>
      </c>
      <c r="H44" s="122" t="s">
        <v>110</v>
      </c>
      <c r="I44" s="122" t="s">
        <v>112</v>
      </c>
      <c r="J44" s="123" t="s">
        <v>152</v>
      </c>
      <c r="K44" s="124">
        <v>26</v>
      </c>
      <c r="L44" s="124">
        <v>26</v>
      </c>
      <c r="M44" s="124">
        <v>26</v>
      </c>
    </row>
    <row r="45" spans="1:13" ht="62.25" hidden="1">
      <c r="A45" s="113">
        <f t="shared" si="1"/>
        <v>23</v>
      </c>
      <c r="B45" s="114" t="s">
        <v>151</v>
      </c>
      <c r="C45" s="114" t="s">
        <v>107</v>
      </c>
      <c r="D45" s="114" t="s">
        <v>43</v>
      </c>
      <c r="E45" s="114" t="s">
        <v>109</v>
      </c>
      <c r="F45" s="114" t="s">
        <v>108</v>
      </c>
      <c r="G45" s="114" t="s">
        <v>109</v>
      </c>
      <c r="H45" s="114" t="s">
        <v>110</v>
      </c>
      <c r="I45" s="114" t="s">
        <v>108</v>
      </c>
      <c r="J45" s="126" t="s">
        <v>124</v>
      </c>
      <c r="K45" s="117">
        <f>K46</f>
        <v>0</v>
      </c>
      <c r="L45" s="121"/>
      <c r="M45" s="119"/>
    </row>
    <row r="46" spans="1:13" ht="108.75" hidden="1">
      <c r="A46" s="113">
        <f t="shared" si="1"/>
        <v>24</v>
      </c>
      <c r="B46" s="114" t="s">
        <v>151</v>
      </c>
      <c r="C46" s="114" t="s">
        <v>107</v>
      </c>
      <c r="D46" s="114" t="s">
        <v>43</v>
      </c>
      <c r="E46" s="114" t="s">
        <v>122</v>
      </c>
      <c r="F46" s="114" t="s">
        <v>108</v>
      </c>
      <c r="G46" s="114" t="s">
        <v>109</v>
      </c>
      <c r="H46" s="114" t="s">
        <v>110</v>
      </c>
      <c r="I46" s="114" t="s">
        <v>125</v>
      </c>
      <c r="J46" s="126" t="s">
        <v>116</v>
      </c>
      <c r="K46" s="117">
        <f>K47</f>
        <v>0</v>
      </c>
      <c r="L46" s="121"/>
      <c r="M46" s="119"/>
    </row>
    <row r="47" spans="1:13" ht="27" customHeight="1" hidden="1">
      <c r="A47" s="113">
        <f t="shared" si="1"/>
        <v>25</v>
      </c>
      <c r="B47" s="114" t="s">
        <v>151</v>
      </c>
      <c r="C47" s="114" t="s">
        <v>107</v>
      </c>
      <c r="D47" s="114" t="s">
        <v>43</v>
      </c>
      <c r="E47" s="114" t="s">
        <v>122</v>
      </c>
      <c r="F47" s="114" t="s">
        <v>44</v>
      </c>
      <c r="G47" s="114" t="s">
        <v>109</v>
      </c>
      <c r="H47" s="114" t="s">
        <v>110</v>
      </c>
      <c r="I47" s="114" t="s">
        <v>125</v>
      </c>
      <c r="J47" s="126" t="s">
        <v>78</v>
      </c>
      <c r="K47" s="117">
        <f>K48</f>
        <v>0</v>
      </c>
      <c r="L47" s="121"/>
      <c r="M47" s="121"/>
    </row>
    <row r="48" spans="1:15" ht="54.75" customHeight="1" hidden="1">
      <c r="A48" s="113">
        <f t="shared" si="1"/>
        <v>26</v>
      </c>
      <c r="B48" s="122" t="s">
        <v>151</v>
      </c>
      <c r="C48" s="122" t="s">
        <v>107</v>
      </c>
      <c r="D48" s="122" t="s">
        <v>43</v>
      </c>
      <c r="E48" s="122" t="s">
        <v>122</v>
      </c>
      <c r="F48" s="122" t="s">
        <v>73</v>
      </c>
      <c r="G48" s="122" t="s">
        <v>88</v>
      </c>
      <c r="H48" s="122" t="s">
        <v>110</v>
      </c>
      <c r="I48" s="122" t="s">
        <v>125</v>
      </c>
      <c r="J48" s="123" t="s">
        <v>276</v>
      </c>
      <c r="K48" s="124">
        <v>0</v>
      </c>
      <c r="L48" s="125"/>
      <c r="M48" s="125"/>
      <c r="N48" s="42"/>
      <c r="O48" s="41"/>
    </row>
    <row r="49" spans="1:13" ht="15">
      <c r="A49" s="113">
        <f t="shared" si="1"/>
        <v>27</v>
      </c>
      <c r="B49" s="114" t="s">
        <v>294</v>
      </c>
      <c r="C49" s="114" t="s">
        <v>46</v>
      </c>
      <c r="D49" s="114" t="s">
        <v>109</v>
      </c>
      <c r="E49" s="114" t="s">
        <v>109</v>
      </c>
      <c r="F49" s="114" t="s">
        <v>108</v>
      </c>
      <c r="G49" s="114" t="s">
        <v>109</v>
      </c>
      <c r="H49" s="114" t="s">
        <v>110</v>
      </c>
      <c r="I49" s="114" t="s">
        <v>108</v>
      </c>
      <c r="J49" s="127" t="s">
        <v>81</v>
      </c>
      <c r="K49" s="117">
        <v>11013.4</v>
      </c>
      <c r="L49" s="121">
        <f>L50+L65+L67</f>
        <v>8201.3</v>
      </c>
      <c r="M49" s="121">
        <f>M50+M65+M67</f>
        <v>8201.3</v>
      </c>
    </row>
    <row r="50" spans="1:13" ht="46.5">
      <c r="A50" s="113">
        <f t="shared" si="1"/>
        <v>28</v>
      </c>
      <c r="B50" s="114" t="s">
        <v>294</v>
      </c>
      <c r="C50" s="114" t="s">
        <v>46</v>
      </c>
      <c r="D50" s="114" t="s">
        <v>75</v>
      </c>
      <c r="E50" s="114" t="s">
        <v>109</v>
      </c>
      <c r="F50" s="114" t="s">
        <v>108</v>
      </c>
      <c r="G50" s="114" t="s">
        <v>109</v>
      </c>
      <c r="H50" s="114" t="s">
        <v>110</v>
      </c>
      <c r="I50" s="114" t="s">
        <v>108</v>
      </c>
      <c r="J50" s="128" t="s">
        <v>117</v>
      </c>
      <c r="K50" s="117">
        <v>11013.4</v>
      </c>
      <c r="L50" s="121">
        <v>8201.3</v>
      </c>
      <c r="M50" s="129">
        <v>8201.3</v>
      </c>
    </row>
    <row r="51" spans="1:13" ht="30.75">
      <c r="A51" s="113">
        <f t="shared" si="1"/>
        <v>29</v>
      </c>
      <c r="B51" s="114" t="s">
        <v>294</v>
      </c>
      <c r="C51" s="114" t="s">
        <v>46</v>
      </c>
      <c r="D51" s="114" t="s">
        <v>75</v>
      </c>
      <c r="E51" s="114" t="s">
        <v>74</v>
      </c>
      <c r="F51" s="114" t="s">
        <v>108</v>
      </c>
      <c r="G51" s="114" t="s">
        <v>109</v>
      </c>
      <c r="H51" s="114" t="s">
        <v>110</v>
      </c>
      <c r="I51" s="114" t="s">
        <v>82</v>
      </c>
      <c r="J51" s="130" t="s">
        <v>118</v>
      </c>
      <c r="K51" s="117">
        <f>K52</f>
        <v>2619.3</v>
      </c>
      <c r="L51" s="121">
        <f>L52</f>
        <v>2095.4</v>
      </c>
      <c r="M51" s="129">
        <f>M52</f>
        <v>2095.4</v>
      </c>
    </row>
    <row r="52" spans="1:13" ht="36.75" customHeight="1">
      <c r="A52" s="113">
        <f t="shared" si="1"/>
        <v>30</v>
      </c>
      <c r="B52" s="114" t="s">
        <v>294</v>
      </c>
      <c r="C52" s="114" t="s">
        <v>46</v>
      </c>
      <c r="D52" s="114" t="s">
        <v>75</v>
      </c>
      <c r="E52" s="114" t="s">
        <v>74</v>
      </c>
      <c r="F52" s="114" t="s">
        <v>98</v>
      </c>
      <c r="G52" s="114" t="s">
        <v>109</v>
      </c>
      <c r="H52" s="114" t="s">
        <v>110</v>
      </c>
      <c r="I52" s="114" t="s">
        <v>82</v>
      </c>
      <c r="J52" s="128" t="s">
        <v>119</v>
      </c>
      <c r="K52" s="117">
        <f>K53+K54</f>
        <v>2619.3</v>
      </c>
      <c r="L52" s="121">
        <f>L53+L54</f>
        <v>2095.4</v>
      </c>
      <c r="M52" s="121">
        <f>M53+M54</f>
        <v>2095.4</v>
      </c>
    </row>
    <row r="53" spans="1:13" ht="52.5" customHeight="1">
      <c r="A53" s="113">
        <f t="shared" si="1"/>
        <v>31</v>
      </c>
      <c r="B53" s="114" t="s">
        <v>294</v>
      </c>
      <c r="C53" s="122" t="s">
        <v>46</v>
      </c>
      <c r="D53" s="122" t="s">
        <v>75</v>
      </c>
      <c r="E53" s="122" t="s">
        <v>74</v>
      </c>
      <c r="F53" s="122" t="s">
        <v>98</v>
      </c>
      <c r="G53" s="122" t="s">
        <v>88</v>
      </c>
      <c r="H53" s="122" t="s">
        <v>110</v>
      </c>
      <c r="I53" s="122" t="s">
        <v>82</v>
      </c>
      <c r="J53" s="131" t="s">
        <v>299</v>
      </c>
      <c r="K53" s="124">
        <v>1257.4</v>
      </c>
      <c r="L53" s="125">
        <v>1005.9</v>
      </c>
      <c r="M53" s="102">
        <v>1005.9</v>
      </c>
    </row>
    <row r="54" spans="1:13" ht="30.75">
      <c r="A54" s="113">
        <f t="shared" si="1"/>
        <v>32</v>
      </c>
      <c r="B54" s="114" t="s">
        <v>294</v>
      </c>
      <c r="C54" s="122" t="s">
        <v>46</v>
      </c>
      <c r="D54" s="122" t="s">
        <v>75</v>
      </c>
      <c r="E54" s="122" t="s">
        <v>74</v>
      </c>
      <c r="F54" s="122" t="s">
        <v>98</v>
      </c>
      <c r="G54" s="122" t="s">
        <v>88</v>
      </c>
      <c r="H54" s="122" t="s">
        <v>110</v>
      </c>
      <c r="I54" s="122" t="s">
        <v>82</v>
      </c>
      <c r="J54" s="131" t="s">
        <v>300</v>
      </c>
      <c r="K54" s="124">
        <v>1361.9</v>
      </c>
      <c r="L54" s="125">
        <v>1089.5</v>
      </c>
      <c r="M54" s="102">
        <v>1089.5</v>
      </c>
    </row>
    <row r="55" spans="1:13" ht="46.5">
      <c r="A55" s="113">
        <f t="shared" si="1"/>
        <v>33</v>
      </c>
      <c r="B55" s="114" t="s">
        <v>294</v>
      </c>
      <c r="C55" s="114" t="s">
        <v>46</v>
      </c>
      <c r="D55" s="114" t="s">
        <v>75</v>
      </c>
      <c r="E55" s="114" t="s">
        <v>76</v>
      </c>
      <c r="F55" s="114" t="s">
        <v>79</v>
      </c>
      <c r="G55" s="114" t="s">
        <v>109</v>
      </c>
      <c r="H55" s="114" t="s">
        <v>110</v>
      </c>
      <c r="I55" s="114" t="s">
        <v>82</v>
      </c>
      <c r="J55" s="132" t="s">
        <v>120</v>
      </c>
      <c r="K55" s="117">
        <v>64.1</v>
      </c>
      <c r="L55" s="121">
        <v>0</v>
      </c>
      <c r="M55" s="121">
        <f>M56</f>
        <v>0</v>
      </c>
    </row>
    <row r="56" spans="1:13" ht="52.5" customHeight="1">
      <c r="A56" s="113">
        <f t="shared" si="1"/>
        <v>34</v>
      </c>
      <c r="B56" s="114" t="s">
        <v>294</v>
      </c>
      <c r="C56" s="122" t="s">
        <v>46</v>
      </c>
      <c r="D56" s="122" t="s">
        <v>75</v>
      </c>
      <c r="E56" s="122" t="s">
        <v>76</v>
      </c>
      <c r="F56" s="122" t="s">
        <v>79</v>
      </c>
      <c r="G56" s="122" t="s">
        <v>88</v>
      </c>
      <c r="H56" s="122" t="s">
        <v>110</v>
      </c>
      <c r="I56" s="122" t="s">
        <v>82</v>
      </c>
      <c r="J56" s="99" t="s">
        <v>120</v>
      </c>
      <c r="K56" s="124">
        <v>64.1</v>
      </c>
      <c r="L56" s="125">
        <v>0</v>
      </c>
      <c r="M56" s="125">
        <v>0</v>
      </c>
    </row>
    <row r="57" spans="1:13" ht="48" customHeight="1">
      <c r="A57" s="113">
        <v>35</v>
      </c>
      <c r="B57" s="114" t="s">
        <v>294</v>
      </c>
      <c r="C57" s="114" t="s">
        <v>46</v>
      </c>
      <c r="D57" s="114" t="s">
        <v>75</v>
      </c>
      <c r="E57" s="114" t="s">
        <v>76</v>
      </c>
      <c r="F57" s="114" t="s">
        <v>151</v>
      </c>
      <c r="G57" s="114" t="s">
        <v>109</v>
      </c>
      <c r="H57" s="114" t="s">
        <v>110</v>
      </c>
      <c r="I57" s="114" t="s">
        <v>82</v>
      </c>
      <c r="J57" s="140" t="s">
        <v>222</v>
      </c>
      <c r="K57" s="117">
        <f>K58</f>
        <v>2.8</v>
      </c>
      <c r="L57" s="121">
        <f>L58</f>
        <v>2.8</v>
      </c>
      <c r="M57" s="121">
        <f>M58</f>
        <v>2.8</v>
      </c>
    </row>
    <row r="58" spans="1:13" ht="47.25" customHeight="1">
      <c r="A58" s="113">
        <v>36</v>
      </c>
      <c r="B58" s="114" t="s">
        <v>294</v>
      </c>
      <c r="C58" s="122" t="s">
        <v>46</v>
      </c>
      <c r="D58" s="122" t="s">
        <v>75</v>
      </c>
      <c r="E58" s="122" t="s">
        <v>76</v>
      </c>
      <c r="F58" s="122" t="s">
        <v>151</v>
      </c>
      <c r="G58" s="122" t="s">
        <v>88</v>
      </c>
      <c r="H58" s="122" t="s">
        <v>110</v>
      </c>
      <c r="I58" s="122" t="s">
        <v>82</v>
      </c>
      <c r="J58" s="104" t="s">
        <v>272</v>
      </c>
      <c r="K58" s="124">
        <v>2.8</v>
      </c>
      <c r="L58" s="125">
        <v>2.8</v>
      </c>
      <c r="M58" s="125">
        <v>2.8</v>
      </c>
    </row>
    <row r="59" spans="1:13" ht="39.75" customHeight="1">
      <c r="A59" s="113">
        <v>37</v>
      </c>
      <c r="B59" s="114" t="s">
        <v>294</v>
      </c>
      <c r="C59" s="114" t="s">
        <v>46</v>
      </c>
      <c r="D59" s="114" t="s">
        <v>75</v>
      </c>
      <c r="E59" s="114" t="s">
        <v>85</v>
      </c>
      <c r="F59" s="114" t="s">
        <v>83</v>
      </c>
      <c r="G59" s="114" t="s">
        <v>88</v>
      </c>
      <c r="H59" s="114" t="s">
        <v>110</v>
      </c>
      <c r="I59" s="114" t="s">
        <v>82</v>
      </c>
      <c r="J59" s="128" t="s">
        <v>298</v>
      </c>
      <c r="K59" s="117">
        <v>8327.2</v>
      </c>
      <c r="L59" s="121">
        <v>6103.1</v>
      </c>
      <c r="M59" s="121">
        <v>6103.1</v>
      </c>
    </row>
    <row r="60" spans="1:13" ht="0.75" customHeight="1">
      <c r="A60" s="113">
        <f t="shared" si="1"/>
        <v>38</v>
      </c>
      <c r="B60" s="114" t="s">
        <v>294</v>
      </c>
      <c r="C60" s="133" t="s">
        <v>46</v>
      </c>
      <c r="D60" s="133" t="s">
        <v>75</v>
      </c>
      <c r="E60" s="133" t="s">
        <v>74</v>
      </c>
      <c r="F60" s="133" t="s">
        <v>83</v>
      </c>
      <c r="G60" s="133" t="s">
        <v>109</v>
      </c>
      <c r="H60" s="133" t="s">
        <v>110</v>
      </c>
      <c r="I60" s="133" t="s">
        <v>82</v>
      </c>
      <c r="J60" s="134" t="s">
        <v>221</v>
      </c>
      <c r="K60" s="117"/>
      <c r="L60" s="121"/>
      <c r="M60" s="121"/>
    </row>
    <row r="61" spans="1:13" ht="40.5" customHeight="1" hidden="1">
      <c r="A61" s="113">
        <f>A60+1</f>
        <v>39</v>
      </c>
      <c r="B61" s="114" t="s">
        <v>294</v>
      </c>
      <c r="C61" s="135" t="s">
        <v>46</v>
      </c>
      <c r="D61" s="135" t="s">
        <v>75</v>
      </c>
      <c r="E61" s="135" t="s">
        <v>74</v>
      </c>
      <c r="F61" s="135" t="s">
        <v>83</v>
      </c>
      <c r="G61" s="135" t="s">
        <v>88</v>
      </c>
      <c r="H61" s="135" t="s">
        <v>110</v>
      </c>
      <c r="I61" s="135" t="s">
        <v>82</v>
      </c>
      <c r="J61" s="104" t="s">
        <v>271</v>
      </c>
      <c r="K61" s="124"/>
      <c r="L61" s="125"/>
      <c r="M61" s="125"/>
    </row>
    <row r="62" spans="1:13" ht="33" customHeight="1" hidden="1">
      <c r="A62" s="113">
        <v>40</v>
      </c>
      <c r="B62" s="114" t="s">
        <v>294</v>
      </c>
      <c r="C62" s="133" t="s">
        <v>46</v>
      </c>
      <c r="D62" s="133" t="s">
        <v>75</v>
      </c>
      <c r="E62" s="133" t="s">
        <v>85</v>
      </c>
      <c r="F62" s="133" t="s">
        <v>108</v>
      </c>
      <c r="G62" s="133" t="s">
        <v>109</v>
      </c>
      <c r="H62" s="133" t="s">
        <v>110</v>
      </c>
      <c r="I62" s="133" t="s">
        <v>82</v>
      </c>
      <c r="J62" s="134" t="s">
        <v>237</v>
      </c>
      <c r="K62" s="117"/>
      <c r="L62" s="121"/>
      <c r="M62" s="121"/>
    </row>
    <row r="63" spans="1:13" ht="30.75" hidden="1">
      <c r="A63" s="113">
        <v>41</v>
      </c>
      <c r="B63" s="135" t="s">
        <v>7</v>
      </c>
      <c r="C63" s="135" t="s">
        <v>46</v>
      </c>
      <c r="D63" s="135" t="s">
        <v>75</v>
      </c>
      <c r="E63" s="135" t="s">
        <v>85</v>
      </c>
      <c r="F63" s="135" t="s">
        <v>83</v>
      </c>
      <c r="G63" s="135" t="s">
        <v>109</v>
      </c>
      <c r="H63" s="135" t="s">
        <v>110</v>
      </c>
      <c r="I63" s="135" t="s">
        <v>82</v>
      </c>
      <c r="J63" s="136" t="s">
        <v>238</v>
      </c>
      <c r="K63" s="124">
        <f>K64</f>
        <v>258.9</v>
      </c>
      <c r="L63" s="125">
        <v>0</v>
      </c>
      <c r="M63" s="125">
        <v>0</v>
      </c>
    </row>
    <row r="64" spans="1:13" ht="30.75" hidden="1">
      <c r="A64" s="113">
        <v>42</v>
      </c>
      <c r="B64" s="135" t="s">
        <v>7</v>
      </c>
      <c r="C64" s="135" t="s">
        <v>46</v>
      </c>
      <c r="D64" s="135" t="s">
        <v>75</v>
      </c>
      <c r="E64" s="135" t="s">
        <v>85</v>
      </c>
      <c r="F64" s="135" t="s">
        <v>83</v>
      </c>
      <c r="G64" s="135" t="s">
        <v>88</v>
      </c>
      <c r="H64" s="135" t="s">
        <v>110</v>
      </c>
      <c r="I64" s="135" t="s">
        <v>82</v>
      </c>
      <c r="J64" s="95" t="s">
        <v>266</v>
      </c>
      <c r="K64" s="124">
        <v>258.9</v>
      </c>
      <c r="L64" s="125">
        <v>0</v>
      </c>
      <c r="M64" s="125">
        <v>0</v>
      </c>
    </row>
    <row r="65" spans="1:13" ht="30.75" hidden="1">
      <c r="A65" s="113">
        <f>A61+1</f>
        <v>40</v>
      </c>
      <c r="B65" s="133" t="s">
        <v>7</v>
      </c>
      <c r="C65" s="133" t="s">
        <v>46</v>
      </c>
      <c r="D65" s="133" t="s">
        <v>85</v>
      </c>
      <c r="E65" s="133" t="s">
        <v>109</v>
      </c>
      <c r="F65" s="133" t="s">
        <v>108</v>
      </c>
      <c r="G65" s="133" t="s">
        <v>109</v>
      </c>
      <c r="H65" s="133" t="s">
        <v>110</v>
      </c>
      <c r="I65" s="133" t="s">
        <v>80</v>
      </c>
      <c r="J65" s="134" t="s">
        <v>150</v>
      </c>
      <c r="K65" s="117">
        <f>K66</f>
        <v>0</v>
      </c>
      <c r="L65" s="125"/>
      <c r="M65" s="125"/>
    </row>
    <row r="66" spans="1:13" ht="30.75" hidden="1">
      <c r="A66" s="113">
        <f t="shared" si="1"/>
        <v>41</v>
      </c>
      <c r="B66" s="135" t="s">
        <v>7</v>
      </c>
      <c r="C66" s="135" t="s">
        <v>46</v>
      </c>
      <c r="D66" s="135" t="s">
        <v>85</v>
      </c>
      <c r="E66" s="135" t="s">
        <v>122</v>
      </c>
      <c r="F66" s="135" t="s">
        <v>108</v>
      </c>
      <c r="G66" s="135" t="s">
        <v>88</v>
      </c>
      <c r="H66" s="135" t="s">
        <v>110</v>
      </c>
      <c r="I66" s="135" t="s">
        <v>80</v>
      </c>
      <c r="J66" s="136" t="s">
        <v>149</v>
      </c>
      <c r="K66" s="124"/>
      <c r="L66" s="125"/>
      <c r="M66" s="125"/>
    </row>
    <row r="67" spans="1:13" ht="20.25" customHeight="1" hidden="1">
      <c r="A67" s="113">
        <v>43</v>
      </c>
      <c r="B67" s="133" t="s">
        <v>7</v>
      </c>
      <c r="C67" s="133" t="s">
        <v>46</v>
      </c>
      <c r="D67" s="133" t="s">
        <v>148</v>
      </c>
      <c r="E67" s="133" t="s">
        <v>109</v>
      </c>
      <c r="F67" s="133" t="s">
        <v>108</v>
      </c>
      <c r="G67" s="133" t="s">
        <v>109</v>
      </c>
      <c r="H67" s="133" t="s">
        <v>110</v>
      </c>
      <c r="I67" s="133" t="s">
        <v>108</v>
      </c>
      <c r="J67" s="175" t="s">
        <v>236</v>
      </c>
      <c r="K67" s="117">
        <f>K68</f>
        <v>0</v>
      </c>
      <c r="L67" s="125">
        <v>0</v>
      </c>
      <c r="M67" s="125">
        <v>0</v>
      </c>
    </row>
    <row r="68" spans="1:13" ht="62.25" hidden="1">
      <c r="A68" s="113">
        <f t="shared" si="1"/>
        <v>44</v>
      </c>
      <c r="B68" s="135" t="s">
        <v>7</v>
      </c>
      <c r="C68" s="135" t="s">
        <v>46</v>
      </c>
      <c r="D68" s="135" t="s">
        <v>148</v>
      </c>
      <c r="E68" s="135" t="s">
        <v>122</v>
      </c>
      <c r="F68" s="135" t="s">
        <v>108</v>
      </c>
      <c r="G68" s="135" t="s">
        <v>88</v>
      </c>
      <c r="H68" s="135" t="s">
        <v>110</v>
      </c>
      <c r="I68" s="135" t="s">
        <v>82</v>
      </c>
      <c r="J68" s="88" t="s">
        <v>269</v>
      </c>
      <c r="K68" s="124"/>
      <c r="L68" s="125">
        <v>0</v>
      </c>
      <c r="M68" s="125">
        <v>0</v>
      </c>
    </row>
    <row r="69" spans="1:13" ht="15">
      <c r="A69" s="113">
        <v>45</v>
      </c>
      <c r="B69" s="122"/>
      <c r="C69" s="122"/>
      <c r="D69" s="122"/>
      <c r="E69" s="122"/>
      <c r="F69" s="122"/>
      <c r="G69" s="122"/>
      <c r="H69" s="122"/>
      <c r="I69" s="122"/>
      <c r="J69" s="127" t="s">
        <v>38</v>
      </c>
      <c r="K69" s="117">
        <f>K22+K49</f>
        <v>11521.5</v>
      </c>
      <c r="L69" s="121">
        <f>L22+L49</f>
        <v>8757.8</v>
      </c>
      <c r="M69" s="121">
        <f>M22+M49</f>
        <v>8838.9</v>
      </c>
    </row>
    <row r="70" spans="1:13" ht="1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8"/>
      <c r="L70" s="137"/>
      <c r="M70" s="137"/>
    </row>
    <row r="71" spans="1:13" ht="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8"/>
      <c r="L71" s="137"/>
      <c r="M71" s="137"/>
    </row>
    <row r="72" spans="1:13" ht="1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8"/>
      <c r="L72" s="137"/>
      <c r="M72" s="137"/>
    </row>
    <row r="73" spans="1:13" ht="1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8"/>
      <c r="L73" s="137"/>
      <c r="M73" s="137"/>
    </row>
    <row r="74" spans="1:13" ht="1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8"/>
      <c r="L74" s="137"/>
      <c r="M74" s="137"/>
    </row>
    <row r="75" spans="1:13" ht="1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8"/>
      <c r="L75" s="137"/>
      <c r="M75" s="137"/>
    </row>
  </sheetData>
  <sheetProtection selectLockedCells="1" selectUnlockedCells="1"/>
  <mergeCells count="11">
    <mergeCell ref="C19:G19"/>
    <mergeCell ref="H19:H20"/>
    <mergeCell ref="I19:I20"/>
    <mergeCell ref="L18:L20"/>
    <mergeCell ref="M18:M20"/>
    <mergeCell ref="A15:K16"/>
    <mergeCell ref="A18:A20"/>
    <mergeCell ref="B18:I18"/>
    <mergeCell ref="J18:J20"/>
    <mergeCell ref="K18:K20"/>
    <mergeCell ref="B19:B20"/>
  </mergeCells>
  <printOptions/>
  <pageMargins left="0.6692913385826772" right="0.15748031496062992" top="0.4724409448818898" bottom="0.35433070866141736" header="0.5118110236220472" footer="0.5118110236220472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85"/>
  <sheetViews>
    <sheetView tabSelected="1" view="pageBreakPreview" zoomScaleNormal="120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8.50390625" style="60" customWidth="1"/>
    <col min="2" max="2" width="45.625" style="59" customWidth="1"/>
    <col min="3" max="3" width="17.375" style="58" customWidth="1"/>
    <col min="4" max="4" width="15.375" style="58" customWidth="1"/>
    <col min="5" max="5" width="17.875" style="57" customWidth="1"/>
    <col min="6" max="6" width="19.00390625" style="57" customWidth="1"/>
    <col min="7" max="16384" width="9.125" style="57" customWidth="1"/>
  </cols>
  <sheetData>
    <row r="1" spans="4:6" ht="13.5">
      <c r="D1" s="107" t="s">
        <v>171</v>
      </c>
      <c r="E1" s="141"/>
      <c r="F1" s="108"/>
    </row>
    <row r="2" spans="4:6" ht="13.5">
      <c r="D2" s="108" t="s">
        <v>279</v>
      </c>
      <c r="E2" s="141"/>
      <c r="F2" s="108"/>
    </row>
    <row r="3" spans="4:6" ht="13.5">
      <c r="D3" s="108" t="s">
        <v>280</v>
      </c>
      <c r="E3" s="141"/>
      <c r="F3" s="108"/>
    </row>
    <row r="4" spans="4:6" ht="13.5">
      <c r="D4" s="108" t="s">
        <v>281</v>
      </c>
      <c r="E4" s="141"/>
      <c r="F4" s="108"/>
    </row>
    <row r="5" spans="4:6" ht="13.5">
      <c r="D5" s="108" t="s">
        <v>325</v>
      </c>
      <c r="E5" s="141"/>
      <c r="F5" s="108"/>
    </row>
    <row r="7" spans="1:6" ht="15">
      <c r="A7" s="74"/>
      <c r="B7" s="57"/>
      <c r="C7" s="75"/>
      <c r="D7" s="107"/>
      <c r="E7" s="141"/>
      <c r="F7" s="108"/>
    </row>
    <row r="8" spans="1:6" ht="15">
      <c r="A8" s="74"/>
      <c r="B8" s="57"/>
      <c r="C8" s="57"/>
      <c r="D8" s="108"/>
      <c r="E8" s="141"/>
      <c r="F8" s="108"/>
    </row>
    <row r="9" spans="1:6" ht="15">
      <c r="A9" s="74"/>
      <c r="B9" s="57"/>
      <c r="C9" s="57"/>
      <c r="D9" s="108"/>
      <c r="E9" s="141"/>
      <c r="F9" s="108"/>
    </row>
    <row r="10" spans="1:6" ht="15">
      <c r="A10" s="74"/>
      <c r="B10" s="57"/>
      <c r="C10" s="57"/>
      <c r="D10" s="108"/>
      <c r="E10" s="141"/>
      <c r="F10" s="108"/>
    </row>
    <row r="11" spans="1:6" ht="15">
      <c r="A11" s="74"/>
      <c r="B11" s="57"/>
      <c r="C11" s="57"/>
      <c r="D11" s="108"/>
      <c r="E11" s="141"/>
      <c r="F11" s="108"/>
    </row>
    <row r="12" spans="1:3" ht="56.25" customHeight="1">
      <c r="A12" s="74"/>
      <c r="B12" s="57"/>
      <c r="C12" s="57"/>
    </row>
    <row r="13" spans="1:5" ht="58.5" customHeight="1">
      <c r="A13" s="74"/>
      <c r="B13" s="204" t="s">
        <v>312</v>
      </c>
      <c r="C13" s="204"/>
      <c r="D13" s="204"/>
      <c r="E13" s="204"/>
    </row>
    <row r="14" spans="1:4" ht="12.75">
      <c r="A14" s="57"/>
      <c r="B14" s="57"/>
      <c r="D14" s="57"/>
    </row>
    <row r="16" spans="1:6" ht="12.75" customHeight="1">
      <c r="A16" s="205" t="s">
        <v>39</v>
      </c>
      <c r="B16" s="206" t="s">
        <v>204</v>
      </c>
      <c r="C16" s="203" t="s">
        <v>203</v>
      </c>
      <c r="D16" s="203" t="s">
        <v>212</v>
      </c>
      <c r="E16" s="203" t="s">
        <v>213</v>
      </c>
      <c r="F16" s="203" t="s">
        <v>313</v>
      </c>
    </row>
    <row r="17" spans="1:6" ht="54" customHeight="1">
      <c r="A17" s="205"/>
      <c r="B17" s="206"/>
      <c r="C17" s="203"/>
      <c r="D17" s="203"/>
      <c r="E17" s="203"/>
      <c r="F17" s="203"/>
    </row>
    <row r="18" spans="1:6" s="73" customFormat="1" ht="15">
      <c r="A18" s="142">
        <v>1</v>
      </c>
      <c r="B18" s="143">
        <v>2</v>
      </c>
      <c r="C18" s="142">
        <v>3</v>
      </c>
      <c r="D18" s="142">
        <v>4</v>
      </c>
      <c r="E18" s="142">
        <v>5</v>
      </c>
      <c r="F18" s="144">
        <v>6</v>
      </c>
    </row>
    <row r="19" spans="1:6" ht="21.75" customHeight="1">
      <c r="A19" s="144">
        <v>1</v>
      </c>
      <c r="B19" s="145" t="s">
        <v>202</v>
      </c>
      <c r="C19" s="146" t="s">
        <v>201</v>
      </c>
      <c r="D19" s="147">
        <v>3416.3</v>
      </c>
      <c r="E19" s="147">
        <f>E20+E21+E23+E24</f>
        <v>3045.3</v>
      </c>
      <c r="F19" s="148">
        <f>F20+F21+F23+F24</f>
        <v>3065.1000000000004</v>
      </c>
    </row>
    <row r="20" spans="1:6" ht="46.5">
      <c r="A20" s="144">
        <v>2</v>
      </c>
      <c r="B20" s="149" t="s">
        <v>200</v>
      </c>
      <c r="C20" s="150" t="s">
        <v>199</v>
      </c>
      <c r="D20" s="151">
        <v>551.5</v>
      </c>
      <c r="E20" s="151">
        <v>525.2</v>
      </c>
      <c r="F20" s="152">
        <v>525.2</v>
      </c>
    </row>
    <row r="21" spans="1:6" ht="78" customHeight="1">
      <c r="A21" s="144">
        <v>3</v>
      </c>
      <c r="B21" s="149" t="s">
        <v>198</v>
      </c>
      <c r="C21" s="150" t="s">
        <v>197</v>
      </c>
      <c r="D21" s="151">
        <v>2840.3</v>
      </c>
      <c r="E21" s="151">
        <v>2507.3</v>
      </c>
      <c r="F21" s="152">
        <v>2527.1</v>
      </c>
    </row>
    <row r="22" spans="1:6" ht="23.25" customHeight="1" hidden="1">
      <c r="A22" s="144">
        <v>4</v>
      </c>
      <c r="B22" s="149" t="s">
        <v>223</v>
      </c>
      <c r="C22" s="150" t="s">
        <v>224</v>
      </c>
      <c r="D22" s="151"/>
      <c r="E22" s="151">
        <v>0</v>
      </c>
      <c r="F22" s="153">
        <v>0</v>
      </c>
    </row>
    <row r="23" spans="1:6" ht="25.5" customHeight="1">
      <c r="A23" s="144">
        <v>4</v>
      </c>
      <c r="B23" s="149" t="s">
        <v>196</v>
      </c>
      <c r="C23" s="150" t="s">
        <v>195</v>
      </c>
      <c r="D23" s="151">
        <v>10</v>
      </c>
      <c r="E23" s="151">
        <v>10</v>
      </c>
      <c r="F23" s="153">
        <v>10</v>
      </c>
    </row>
    <row r="24" spans="1:6" ht="25.5" customHeight="1">
      <c r="A24" s="144">
        <v>5</v>
      </c>
      <c r="B24" s="149" t="s">
        <v>194</v>
      </c>
      <c r="C24" s="150" t="s">
        <v>193</v>
      </c>
      <c r="D24" s="151">
        <v>14.5</v>
      </c>
      <c r="E24" s="151">
        <v>2.8</v>
      </c>
      <c r="F24" s="153">
        <v>2.8</v>
      </c>
    </row>
    <row r="25" spans="1:6" ht="24" customHeight="1">
      <c r="A25" s="144">
        <v>6</v>
      </c>
      <c r="B25" s="145" t="s">
        <v>192</v>
      </c>
      <c r="C25" s="154" t="s">
        <v>191</v>
      </c>
      <c r="D25" s="147">
        <f>D26</f>
        <v>64.1</v>
      </c>
      <c r="E25" s="147">
        <f>E26</f>
        <v>0</v>
      </c>
      <c r="F25" s="155">
        <f>F26</f>
        <v>0</v>
      </c>
    </row>
    <row r="26" spans="1:6" ht="33.75" customHeight="1">
      <c r="A26" s="144">
        <v>7</v>
      </c>
      <c r="B26" s="149" t="s">
        <v>190</v>
      </c>
      <c r="C26" s="150" t="s">
        <v>189</v>
      </c>
      <c r="D26" s="151">
        <v>64.1</v>
      </c>
      <c r="E26" s="151">
        <v>0</v>
      </c>
      <c r="F26" s="153">
        <v>0</v>
      </c>
    </row>
    <row r="27" spans="1:6" ht="31.5" customHeight="1">
      <c r="A27" s="144">
        <v>8</v>
      </c>
      <c r="B27" s="156" t="s">
        <v>188</v>
      </c>
      <c r="C27" s="154" t="s">
        <v>187</v>
      </c>
      <c r="D27" s="147">
        <v>27.4</v>
      </c>
      <c r="E27" s="147">
        <f>E28+E29</f>
        <v>5</v>
      </c>
      <c r="F27" s="155">
        <f>F28+F29</f>
        <v>5</v>
      </c>
    </row>
    <row r="28" spans="1:6" ht="53.25" customHeight="1">
      <c r="A28" s="144">
        <v>9</v>
      </c>
      <c r="B28" s="157" t="s">
        <v>186</v>
      </c>
      <c r="C28" s="150" t="s">
        <v>185</v>
      </c>
      <c r="D28" s="151">
        <v>5</v>
      </c>
      <c r="E28" s="151">
        <v>5</v>
      </c>
      <c r="F28" s="153">
        <v>5</v>
      </c>
    </row>
    <row r="29" spans="1:6" ht="0.75" customHeight="1">
      <c r="A29" s="144">
        <v>11</v>
      </c>
      <c r="B29" s="157" t="s">
        <v>225</v>
      </c>
      <c r="C29" s="150" t="s">
        <v>226</v>
      </c>
      <c r="D29" s="151"/>
      <c r="E29" s="151"/>
      <c r="F29" s="153"/>
    </row>
    <row r="30" spans="1:6" ht="33" customHeight="1">
      <c r="A30" s="144">
        <v>10</v>
      </c>
      <c r="B30" s="82" t="s">
        <v>225</v>
      </c>
      <c r="C30" s="150" t="s">
        <v>226</v>
      </c>
      <c r="D30" s="151">
        <v>22.4</v>
      </c>
      <c r="E30" s="151">
        <v>0</v>
      </c>
      <c r="F30" s="153">
        <v>0</v>
      </c>
    </row>
    <row r="31" spans="1:6" ht="25.5" customHeight="1">
      <c r="A31" s="144">
        <v>11</v>
      </c>
      <c r="B31" s="156" t="s">
        <v>184</v>
      </c>
      <c r="C31" s="154" t="s">
        <v>183</v>
      </c>
      <c r="D31" s="147">
        <f>D32</f>
        <v>777.3</v>
      </c>
      <c r="E31" s="147">
        <f>E32</f>
        <v>40.3</v>
      </c>
      <c r="F31" s="155">
        <f>F32</f>
        <v>41.6</v>
      </c>
    </row>
    <row r="32" spans="1:6" ht="32.25" customHeight="1">
      <c r="A32" s="144">
        <v>12</v>
      </c>
      <c r="B32" s="157" t="s">
        <v>182</v>
      </c>
      <c r="C32" s="150" t="s">
        <v>181</v>
      </c>
      <c r="D32" s="151">
        <v>777.3</v>
      </c>
      <c r="E32" s="151">
        <v>40.3</v>
      </c>
      <c r="F32" s="153">
        <v>41.6</v>
      </c>
    </row>
    <row r="33" spans="1:6" ht="33" customHeight="1">
      <c r="A33" s="144">
        <v>13</v>
      </c>
      <c r="B33" s="145" t="s">
        <v>180</v>
      </c>
      <c r="C33" s="158" t="s">
        <v>179</v>
      </c>
      <c r="D33" s="147">
        <f>D34</f>
        <v>99.3</v>
      </c>
      <c r="E33" s="147">
        <f>E34</f>
        <v>80</v>
      </c>
      <c r="F33" s="155">
        <f>F34</f>
        <v>80</v>
      </c>
    </row>
    <row r="34" spans="1:6" ht="22.5" customHeight="1">
      <c r="A34" s="144">
        <v>14</v>
      </c>
      <c r="B34" s="171" t="s">
        <v>178</v>
      </c>
      <c r="C34" s="159" t="s">
        <v>177</v>
      </c>
      <c r="D34" s="151">
        <v>99.3</v>
      </c>
      <c r="E34" s="151">
        <v>80</v>
      </c>
      <c r="F34" s="153">
        <v>80</v>
      </c>
    </row>
    <row r="35" spans="1:6" ht="21" customHeight="1">
      <c r="A35" s="144">
        <v>15</v>
      </c>
      <c r="B35" s="145" t="s">
        <v>176</v>
      </c>
      <c r="C35" s="154" t="s">
        <v>175</v>
      </c>
      <c r="D35" s="147">
        <v>6956.8</v>
      </c>
      <c r="E35" s="147">
        <v>5455.3</v>
      </c>
      <c r="F35" s="155">
        <v>5515.3</v>
      </c>
    </row>
    <row r="36" spans="1:6" ht="21" customHeight="1">
      <c r="A36" s="144">
        <v>16</v>
      </c>
      <c r="B36" s="149" t="s">
        <v>174</v>
      </c>
      <c r="C36" s="150" t="s">
        <v>173</v>
      </c>
      <c r="D36" s="151">
        <v>6952.8</v>
      </c>
      <c r="E36" s="151">
        <v>5455.3</v>
      </c>
      <c r="F36" s="153">
        <v>5515.3</v>
      </c>
    </row>
    <row r="37" spans="1:6" ht="21" customHeight="1">
      <c r="A37" s="144">
        <v>17</v>
      </c>
      <c r="B37" s="82" t="s">
        <v>321</v>
      </c>
      <c r="C37" s="150" t="s">
        <v>322</v>
      </c>
      <c r="D37" s="151">
        <v>4</v>
      </c>
      <c r="E37" s="151">
        <v>0</v>
      </c>
      <c r="F37" s="153">
        <v>0</v>
      </c>
    </row>
    <row r="38" spans="1:6" ht="38.25" customHeight="1">
      <c r="A38" s="144">
        <v>17</v>
      </c>
      <c r="B38" s="145" t="s">
        <v>230</v>
      </c>
      <c r="C38" s="154" t="s">
        <v>96</v>
      </c>
      <c r="D38" s="147">
        <f>D39+D40</f>
        <v>126.9</v>
      </c>
      <c r="E38" s="147">
        <f>E39+E40</f>
        <v>101.9</v>
      </c>
      <c r="F38" s="155">
        <f>F39+F40</f>
        <v>101.9</v>
      </c>
    </row>
    <row r="39" spans="1:6" ht="54.75" customHeight="1">
      <c r="A39" s="144">
        <v>18</v>
      </c>
      <c r="B39" s="149" t="s">
        <v>231</v>
      </c>
      <c r="C39" s="150" t="s">
        <v>232</v>
      </c>
      <c r="D39" s="151">
        <v>101.9</v>
      </c>
      <c r="E39" s="151">
        <v>101.9</v>
      </c>
      <c r="F39" s="153">
        <v>101.9</v>
      </c>
    </row>
    <row r="40" spans="1:6" ht="38.25" customHeight="1">
      <c r="A40" s="144">
        <v>19</v>
      </c>
      <c r="B40" s="149" t="s">
        <v>277</v>
      </c>
      <c r="C40" s="150" t="s">
        <v>278</v>
      </c>
      <c r="D40" s="151">
        <v>25</v>
      </c>
      <c r="E40" s="151">
        <v>0</v>
      </c>
      <c r="F40" s="153">
        <v>0</v>
      </c>
    </row>
    <row r="41" spans="1:6" ht="21" customHeight="1">
      <c r="A41" s="144">
        <v>20</v>
      </c>
      <c r="B41" s="145" t="s">
        <v>314</v>
      </c>
      <c r="C41" s="154" t="s">
        <v>315</v>
      </c>
      <c r="D41" s="147">
        <f>D42</f>
        <v>99.2</v>
      </c>
      <c r="E41" s="147">
        <f>E42</f>
        <v>30</v>
      </c>
      <c r="F41" s="155">
        <f>F42</f>
        <v>30</v>
      </c>
    </row>
    <row r="42" spans="1:6" ht="21.75" customHeight="1">
      <c r="A42" s="144">
        <v>21</v>
      </c>
      <c r="B42" s="149" t="s">
        <v>316</v>
      </c>
      <c r="C42" s="150" t="s">
        <v>317</v>
      </c>
      <c r="D42" s="151">
        <v>99.2</v>
      </c>
      <c r="E42" s="151">
        <v>30</v>
      </c>
      <c r="F42" s="153">
        <v>30</v>
      </c>
    </row>
    <row r="43" spans="1:6" ht="15">
      <c r="A43" s="144"/>
      <c r="B43" s="172"/>
      <c r="C43" s="154"/>
      <c r="D43" s="147"/>
      <c r="E43" s="147"/>
      <c r="F43" s="155"/>
    </row>
    <row r="44" spans="1:6" ht="15">
      <c r="A44" s="144"/>
      <c r="B44" s="160" t="s">
        <v>172</v>
      </c>
      <c r="C44" s="161"/>
      <c r="D44" s="147">
        <f>D19+D25+D33+D35+D41+D27+D31+D38</f>
        <v>11567.3</v>
      </c>
      <c r="E44" s="147">
        <f>E19+E25+E33+E35+E41+E27+E31+E38+E43</f>
        <v>8757.8</v>
      </c>
      <c r="F44" s="155">
        <f>F19+F25+F33+F35+F41+F27+F31+F38+F43</f>
        <v>8838.900000000001</v>
      </c>
    </row>
    <row r="45" spans="2:4" ht="12.75">
      <c r="B45" s="71"/>
      <c r="C45" s="64"/>
      <c r="D45" s="61"/>
    </row>
    <row r="46" spans="2:5" ht="12.75">
      <c r="B46" s="71"/>
      <c r="C46" s="64"/>
      <c r="D46" s="70"/>
      <c r="E46" s="72"/>
    </row>
    <row r="47" spans="2:5" ht="12.75">
      <c r="B47" s="71"/>
      <c r="C47" s="64"/>
      <c r="D47" s="69"/>
      <c r="E47" s="61"/>
    </row>
    <row r="48" spans="2:5" ht="12.75">
      <c r="B48" s="57"/>
      <c r="C48" s="57"/>
      <c r="D48" s="70"/>
      <c r="E48" s="70"/>
    </row>
    <row r="49" spans="2:5" ht="12.75">
      <c r="B49" s="57"/>
      <c r="C49" s="57"/>
      <c r="D49" s="69"/>
      <c r="E49" s="69"/>
    </row>
    <row r="50" spans="2:5" ht="12.75">
      <c r="B50" s="57"/>
      <c r="C50" s="57"/>
      <c r="D50" s="69"/>
      <c r="E50" s="69"/>
    </row>
    <row r="51" spans="2:5" ht="12.75">
      <c r="B51" s="57"/>
      <c r="C51" s="57"/>
      <c r="D51" s="69"/>
      <c r="E51" s="61"/>
    </row>
    <row r="52" spans="3:5" ht="12.75">
      <c r="C52" s="64"/>
      <c r="D52" s="69"/>
      <c r="E52" s="61"/>
    </row>
    <row r="53" spans="3:5" ht="12.75">
      <c r="C53" s="64"/>
      <c r="D53" s="67"/>
      <c r="E53" s="63"/>
    </row>
    <row r="54" spans="3:5" ht="12.75">
      <c r="C54" s="64"/>
      <c r="D54" s="67"/>
      <c r="E54" s="63"/>
    </row>
    <row r="55" spans="3:5" ht="12.75">
      <c r="C55" s="64"/>
      <c r="D55" s="67"/>
      <c r="E55" s="63"/>
    </row>
    <row r="56" spans="3:5" ht="12.75">
      <c r="C56" s="64"/>
      <c r="D56" s="67"/>
      <c r="E56" s="68"/>
    </row>
    <row r="57" spans="3:5" ht="12.75">
      <c r="C57" s="64"/>
      <c r="D57" s="67"/>
      <c r="E57" s="66"/>
    </row>
    <row r="58" spans="3:5" ht="12.75">
      <c r="C58" s="64"/>
      <c r="D58" s="63"/>
      <c r="E58" s="66"/>
    </row>
    <row r="59" spans="3:5" ht="12.75">
      <c r="C59" s="64"/>
      <c r="D59" s="63"/>
      <c r="E59" s="65"/>
    </row>
    <row r="60" spans="3:5" ht="12.75">
      <c r="C60" s="64"/>
      <c r="D60" s="63"/>
      <c r="E60" s="62"/>
    </row>
    <row r="61" spans="4:5" ht="12.75">
      <c r="D61" s="61"/>
      <c r="E61" s="61"/>
    </row>
    <row r="62" spans="4:5" ht="12.75">
      <c r="D62" s="61"/>
      <c r="E62" s="61"/>
    </row>
    <row r="63" spans="4:5" ht="12.75">
      <c r="D63" s="61"/>
      <c r="E63" s="61"/>
    </row>
    <row r="64" spans="4:5" ht="12.75">
      <c r="D64" s="61"/>
      <c r="E64" s="61"/>
    </row>
    <row r="65" spans="4:5" ht="12.75">
      <c r="D65" s="61"/>
      <c r="E65" s="61"/>
    </row>
    <row r="66" spans="4:5" ht="12.75">
      <c r="D66" s="61"/>
      <c r="E66" s="61"/>
    </row>
    <row r="67" spans="4:5" ht="12.75">
      <c r="D67" s="61"/>
      <c r="E67" s="61"/>
    </row>
    <row r="68" spans="4:5" ht="12.75">
      <c r="D68" s="61"/>
      <c r="E68" s="61"/>
    </row>
    <row r="69" spans="4:5" ht="12.75">
      <c r="D69" s="61"/>
      <c r="E69" s="61"/>
    </row>
    <row r="70" spans="4:5" ht="12.75">
      <c r="D70" s="61"/>
      <c r="E70" s="61"/>
    </row>
    <row r="71" spans="4:5" ht="12.75">
      <c r="D71" s="61"/>
      <c r="E71" s="61"/>
    </row>
    <row r="72" spans="4:5" ht="12.75">
      <c r="D72" s="61"/>
      <c r="E72" s="61"/>
    </row>
    <row r="73" spans="4:5" ht="12.75">
      <c r="D73" s="61"/>
      <c r="E73" s="61"/>
    </row>
    <row r="74" spans="4:5" ht="12.75">
      <c r="D74" s="61"/>
      <c r="E74" s="61"/>
    </row>
    <row r="75" spans="4:5" ht="12.75">
      <c r="D75" s="61"/>
      <c r="E75" s="61"/>
    </row>
    <row r="76" spans="4:5" ht="12.75">
      <c r="D76" s="61"/>
      <c r="E76" s="61"/>
    </row>
    <row r="77" spans="4:5" ht="12.75">
      <c r="D77" s="61"/>
      <c r="E77" s="61"/>
    </row>
    <row r="78" spans="4:5" ht="12.75">
      <c r="D78" s="61"/>
      <c r="E78" s="61"/>
    </row>
    <row r="79" spans="4:5" ht="12.75">
      <c r="D79" s="61"/>
      <c r="E79" s="61"/>
    </row>
    <row r="80" spans="4:5" ht="12.75">
      <c r="D80" s="61"/>
      <c r="E80" s="61"/>
    </row>
    <row r="81" spans="4:5" ht="12.75">
      <c r="D81" s="61"/>
      <c r="E81" s="61"/>
    </row>
    <row r="82" spans="4:5" ht="12.75">
      <c r="D82" s="61"/>
      <c r="E82" s="61"/>
    </row>
    <row r="83" spans="4:5" ht="12.75">
      <c r="D83" s="61"/>
      <c r="E83" s="61"/>
    </row>
    <row r="84" spans="4:5" ht="12.75">
      <c r="D84" s="61"/>
      <c r="E84" s="61"/>
    </row>
    <row r="85" spans="4:5" ht="12.75">
      <c r="D85" s="61"/>
      <c r="E85" s="61"/>
    </row>
  </sheetData>
  <sheetProtection/>
  <mergeCells count="7">
    <mergeCell ref="F16:F17"/>
    <mergeCell ref="B13:E13"/>
    <mergeCell ref="D16:D17"/>
    <mergeCell ref="A16:A17"/>
    <mergeCell ref="B16:B17"/>
    <mergeCell ref="C16:C17"/>
    <mergeCell ref="E16:E17"/>
  </mergeCells>
  <printOptions/>
  <pageMargins left="0.7480314960629921" right="0.15748031496062992" top="0.35433070866141736" bottom="0.2755905511811024" header="0.1968503937007874" footer="0.15748031496062992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36"/>
  <sheetViews>
    <sheetView view="pageBreakPreview" zoomScaleSheetLayoutView="100" zoomScalePageLayoutView="0" workbookViewId="0" topLeftCell="A16">
      <selection activeCell="E16" sqref="E16"/>
    </sheetView>
  </sheetViews>
  <sheetFormatPr defaultColWidth="9.125" defaultRowHeight="12.75"/>
  <cols>
    <col min="1" max="1" width="9.125" style="1" customWidth="1"/>
    <col min="2" max="2" width="53.50390625" style="1" customWidth="1"/>
    <col min="3" max="3" width="21.00390625" style="1" customWidth="1"/>
    <col min="4" max="4" width="15.625" style="1" customWidth="1"/>
    <col min="5" max="5" width="17.875" style="1" customWidth="1"/>
    <col min="6" max="16384" width="9.125" style="1" customWidth="1"/>
  </cols>
  <sheetData>
    <row r="1" spans="3:5" ht="13.5">
      <c r="C1" s="107" t="s">
        <v>243</v>
      </c>
      <c r="D1" s="82"/>
      <c r="E1" s="168"/>
    </row>
    <row r="2" spans="3:5" ht="13.5">
      <c r="C2" s="108" t="s">
        <v>168</v>
      </c>
      <c r="D2" s="82"/>
      <c r="E2" s="168"/>
    </row>
    <row r="3" spans="3:5" ht="13.5">
      <c r="C3" s="108" t="s">
        <v>208</v>
      </c>
      <c r="D3" s="82"/>
      <c r="E3" s="168"/>
    </row>
    <row r="4" spans="3:5" ht="13.5">
      <c r="C4" s="108" t="s">
        <v>206</v>
      </c>
      <c r="D4" s="82"/>
      <c r="E4" s="168"/>
    </row>
    <row r="5" spans="3:5" ht="13.5">
      <c r="C5" s="108" t="s">
        <v>244</v>
      </c>
      <c r="D5" s="82"/>
      <c r="E5" s="168"/>
    </row>
    <row r="7" spans="1:8" ht="15">
      <c r="A7" s="162"/>
      <c r="B7" s="163"/>
      <c r="C7" s="107" t="s">
        <v>227</v>
      </c>
      <c r="D7" s="82"/>
      <c r="E7" s="168"/>
      <c r="F7" s="52"/>
      <c r="G7" s="53"/>
      <c r="H7" s="53"/>
    </row>
    <row r="8" spans="1:8" ht="15">
      <c r="A8" s="162"/>
      <c r="B8" s="164"/>
      <c r="C8" s="108" t="s">
        <v>168</v>
      </c>
      <c r="D8" s="82"/>
      <c r="E8" s="168"/>
      <c r="F8" s="52"/>
      <c r="G8" s="54"/>
      <c r="H8" s="54"/>
    </row>
    <row r="9" spans="1:8" ht="15">
      <c r="A9" s="162"/>
      <c r="B9" s="164"/>
      <c r="C9" s="108" t="s">
        <v>208</v>
      </c>
      <c r="D9" s="82"/>
      <c r="E9" s="168"/>
      <c r="F9" s="52"/>
      <c r="G9" s="54"/>
      <c r="H9" s="54"/>
    </row>
    <row r="10" spans="1:8" ht="15">
      <c r="A10" s="164"/>
      <c r="B10" s="164"/>
      <c r="C10" s="108" t="s">
        <v>206</v>
      </c>
      <c r="D10" s="82"/>
      <c r="E10" s="168"/>
      <c r="F10" s="52"/>
      <c r="G10" s="54"/>
      <c r="H10" s="54"/>
    </row>
    <row r="11" spans="1:8" ht="15">
      <c r="A11" s="164"/>
      <c r="B11" s="164"/>
      <c r="C11" s="108" t="s">
        <v>229</v>
      </c>
      <c r="D11" s="82"/>
      <c r="E11" s="168"/>
      <c r="F11" s="55"/>
      <c r="G11" s="56"/>
      <c r="H11" s="56"/>
    </row>
    <row r="12" spans="1:5" ht="13.5">
      <c r="A12" s="164"/>
      <c r="B12" s="164"/>
      <c r="C12" s="169"/>
      <c r="D12" s="82"/>
      <c r="E12" s="82"/>
    </row>
    <row r="13" spans="1:5" ht="12.75">
      <c r="A13" s="164"/>
      <c r="B13" s="164"/>
      <c r="C13" s="164"/>
      <c r="D13" s="76"/>
      <c r="E13" s="76"/>
    </row>
    <row r="14" spans="1:5" ht="12.75">
      <c r="A14" s="164"/>
      <c r="B14" s="164"/>
      <c r="C14" s="164"/>
      <c r="D14" s="76"/>
      <c r="E14" s="76"/>
    </row>
    <row r="15" spans="1:5" ht="12.75">
      <c r="A15" s="164"/>
      <c r="B15" s="164"/>
      <c r="C15" s="164"/>
      <c r="D15" s="76"/>
      <c r="E15" s="76"/>
    </row>
    <row r="16" spans="1:5" ht="17.25">
      <c r="A16" s="165" t="s">
        <v>53</v>
      </c>
      <c r="B16" s="216" t="s">
        <v>54</v>
      </c>
      <c r="C16" s="216"/>
      <c r="D16" s="216"/>
      <c r="E16" s="76"/>
    </row>
    <row r="17" spans="1:5" ht="27" customHeight="1">
      <c r="A17" s="166"/>
      <c r="B17" s="215" t="s">
        <v>214</v>
      </c>
      <c r="C17" s="215"/>
      <c r="D17" s="215"/>
      <c r="E17" s="76"/>
    </row>
    <row r="18" spans="1:5" ht="24" customHeight="1">
      <c r="A18" s="164"/>
      <c r="B18" s="216" t="s">
        <v>215</v>
      </c>
      <c r="C18" s="216"/>
      <c r="D18" s="216"/>
      <c r="E18" s="76"/>
    </row>
    <row r="19" spans="1:5" ht="12.75">
      <c r="A19" s="164"/>
      <c r="B19" s="164"/>
      <c r="C19" s="76"/>
      <c r="D19" s="76"/>
      <c r="E19" s="76"/>
    </row>
    <row r="20" spans="1:5" ht="15">
      <c r="A20" s="164"/>
      <c r="B20" s="164"/>
      <c r="C20" s="167"/>
      <c r="D20" s="76"/>
      <c r="E20" s="167" t="s">
        <v>55</v>
      </c>
    </row>
    <row r="21" spans="1:5" ht="15">
      <c r="A21" s="207" t="s">
        <v>97</v>
      </c>
      <c r="B21" s="207" t="s">
        <v>56</v>
      </c>
      <c r="C21" s="210" t="s">
        <v>86</v>
      </c>
      <c r="D21" s="211"/>
      <c r="E21" s="212"/>
    </row>
    <row r="22" spans="1:5" ht="15">
      <c r="A22" s="208"/>
      <c r="B22" s="208"/>
      <c r="C22" s="34" t="s">
        <v>166</v>
      </c>
      <c r="D22" s="34" t="s">
        <v>167</v>
      </c>
      <c r="E22" s="34" t="s">
        <v>216</v>
      </c>
    </row>
    <row r="23" spans="1:5" ht="15">
      <c r="A23" s="13">
        <v>1</v>
      </c>
      <c r="B23" s="13">
        <v>2</v>
      </c>
      <c r="C23" s="13">
        <v>3</v>
      </c>
      <c r="D23" s="84"/>
      <c r="E23" s="84"/>
    </row>
    <row r="24" spans="1:5" ht="46.5">
      <c r="A24" s="14" t="s">
        <v>57</v>
      </c>
      <c r="B24" s="173" t="s">
        <v>58</v>
      </c>
      <c r="C24" s="174">
        <f>C25-C29</f>
        <v>-5</v>
      </c>
      <c r="D24" s="46">
        <f>D25-D29</f>
        <v>-5</v>
      </c>
      <c r="E24" s="46">
        <f>E25-E29</f>
        <v>-5</v>
      </c>
    </row>
    <row r="25" spans="1:5" ht="15">
      <c r="A25" s="17" t="s">
        <v>59</v>
      </c>
      <c r="B25" s="18" t="s">
        <v>60</v>
      </c>
      <c r="C25" s="209">
        <f>C27+C28</f>
        <v>0</v>
      </c>
      <c r="D25" s="213">
        <v>0</v>
      </c>
      <c r="E25" s="213">
        <v>0</v>
      </c>
    </row>
    <row r="26" spans="1:5" ht="15">
      <c r="A26" s="19"/>
      <c r="B26" s="20" t="s">
        <v>61</v>
      </c>
      <c r="C26" s="209"/>
      <c r="D26" s="214"/>
      <c r="E26" s="214"/>
    </row>
    <row r="27" spans="1:5" ht="15">
      <c r="A27" s="14" t="s">
        <v>62</v>
      </c>
      <c r="B27" s="15" t="s">
        <v>63</v>
      </c>
      <c r="C27" s="16">
        <v>0</v>
      </c>
      <c r="D27" s="44">
        <v>0</v>
      </c>
      <c r="E27" s="44">
        <v>0</v>
      </c>
    </row>
    <row r="28" spans="1:5" ht="30.75">
      <c r="A28" s="14" t="s">
        <v>64</v>
      </c>
      <c r="B28" s="15" t="s">
        <v>65</v>
      </c>
      <c r="C28" s="16"/>
      <c r="D28" s="45"/>
      <c r="E28" s="45"/>
    </row>
    <row r="29" spans="1:5" ht="15">
      <c r="A29" s="17" t="s">
        <v>66</v>
      </c>
      <c r="B29" s="18" t="s">
        <v>67</v>
      </c>
      <c r="C29" s="209">
        <f>C31+C32</f>
        <v>5</v>
      </c>
      <c r="D29" s="213">
        <f>D31+D32</f>
        <v>5</v>
      </c>
      <c r="E29" s="213">
        <f>E31+E32</f>
        <v>5</v>
      </c>
    </row>
    <row r="30" spans="1:5" ht="15">
      <c r="A30" s="19"/>
      <c r="B30" s="20" t="s">
        <v>68</v>
      </c>
      <c r="C30" s="209"/>
      <c r="D30" s="214"/>
      <c r="E30" s="214"/>
    </row>
    <row r="31" spans="1:5" ht="15">
      <c r="A31" s="14" t="s">
        <v>62</v>
      </c>
      <c r="B31" s="15" t="s">
        <v>69</v>
      </c>
      <c r="C31" s="16">
        <v>0</v>
      </c>
      <c r="D31" s="44">
        <v>0</v>
      </c>
      <c r="E31" s="44">
        <v>0</v>
      </c>
    </row>
    <row r="32" spans="1:5" ht="46.5">
      <c r="A32" s="14" t="s">
        <v>64</v>
      </c>
      <c r="B32" s="15" t="s">
        <v>87</v>
      </c>
      <c r="C32" s="16">
        <v>5</v>
      </c>
      <c r="D32" s="44">
        <v>5</v>
      </c>
      <c r="E32" s="44">
        <v>5</v>
      </c>
    </row>
    <row r="33" spans="1:5" ht="46.5">
      <c r="A33" s="14" t="s">
        <v>70</v>
      </c>
      <c r="B33" s="173" t="s">
        <v>71</v>
      </c>
      <c r="C33" s="174">
        <f>C34-C35</f>
        <v>-5</v>
      </c>
      <c r="D33" s="46">
        <f>D34-D35</f>
        <v>-5</v>
      </c>
      <c r="E33" s="46">
        <f>E34-E35</f>
        <v>-5</v>
      </c>
    </row>
    <row r="34" spans="1:5" ht="15">
      <c r="A34" s="14" t="s">
        <v>62</v>
      </c>
      <c r="B34" s="15" t="s">
        <v>72</v>
      </c>
      <c r="C34" s="16">
        <v>0</v>
      </c>
      <c r="D34" s="16">
        <v>0</v>
      </c>
      <c r="E34" s="16">
        <v>0</v>
      </c>
    </row>
    <row r="35" spans="1:5" ht="15">
      <c r="A35" s="14" t="s">
        <v>64</v>
      </c>
      <c r="B35" s="15" t="s">
        <v>67</v>
      </c>
      <c r="C35" s="16">
        <v>5</v>
      </c>
      <c r="D35" s="16">
        <v>5</v>
      </c>
      <c r="E35" s="16">
        <v>5</v>
      </c>
    </row>
    <row r="36" spans="1:3" ht="18">
      <c r="A36" s="21"/>
      <c r="B36" s="12"/>
      <c r="C36" s="12"/>
    </row>
  </sheetData>
  <sheetProtection/>
  <mergeCells count="12">
    <mergeCell ref="D29:D30"/>
    <mergeCell ref="E29:E30"/>
    <mergeCell ref="B17:D17"/>
    <mergeCell ref="B16:D16"/>
    <mergeCell ref="B18:D18"/>
    <mergeCell ref="C29:C30"/>
    <mergeCell ref="A21:A22"/>
    <mergeCell ref="B21:B22"/>
    <mergeCell ref="C25:C26"/>
    <mergeCell ref="C21:E21"/>
    <mergeCell ref="D25:D26"/>
    <mergeCell ref="E25:E26"/>
  </mergeCells>
  <printOptions/>
  <pageMargins left="0.75" right="0.29" top="0.46" bottom="1" header="0.24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Dyakova</dc:creator>
  <cp:keywords/>
  <dc:description/>
  <cp:lastModifiedBy>ShapkinoAD</cp:lastModifiedBy>
  <cp:lastPrinted>2016-10-04T01:39:09Z</cp:lastPrinted>
  <dcterms:created xsi:type="dcterms:W3CDTF">2007-11-11T03:46:08Z</dcterms:created>
  <dcterms:modified xsi:type="dcterms:W3CDTF">2016-10-04T01:39:19Z</dcterms:modified>
  <cp:category/>
  <cp:version/>
  <cp:contentType/>
  <cp:contentStatus/>
</cp:coreProperties>
</file>